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15360" windowHeight="7260" tabRatio="790"/>
  </bookViews>
  <sheets>
    <sheet name="титул" sheetId="23" r:id="rId1"/>
    <sheet name="день 1" sheetId="1" r:id="rId2"/>
    <sheet name="день 2" sheetId="2" r:id="rId3"/>
    <sheet name="день 3" sheetId="4" r:id="rId4"/>
    <sheet name="день 4" sheetId="6" r:id="rId5"/>
    <sheet name="день 5" sheetId="7" r:id="rId6"/>
    <sheet name="день 6" sheetId="8" r:id="rId7"/>
    <sheet name="день 7" sheetId="9" r:id="rId8"/>
    <sheet name="день 8" sheetId="10" r:id="rId9"/>
    <sheet name="день 9" sheetId="11" r:id="rId10"/>
    <sheet name="день 10" sheetId="12" r:id="rId11"/>
  </sheets>
  <definedNames>
    <definedName name="_xlnm.Print_Area" localSheetId="1">'день 1'!$A$1:$V$29</definedName>
    <definedName name="_xlnm.Print_Area" localSheetId="10">'день 10'!$A$1:$V$23</definedName>
    <definedName name="_xlnm.Print_Area" localSheetId="2">'день 2'!$A$1:$V$22</definedName>
    <definedName name="_xlnm.Print_Area" localSheetId="3">'день 3'!$A$1:$V$22</definedName>
    <definedName name="_xlnm.Print_Area" localSheetId="4">'день 4'!$A$1:$V$24</definedName>
    <definedName name="_xlnm.Print_Area" localSheetId="5">'день 5'!$A$1:$V$23</definedName>
    <definedName name="_xlnm.Print_Area" localSheetId="6">'день 6'!$A$1:$V$22</definedName>
    <definedName name="_xlnm.Print_Area" localSheetId="7">'день 7'!$A$1:$V$22</definedName>
    <definedName name="_xlnm.Print_Area" localSheetId="8">'день 8'!$A$1:$V$24</definedName>
    <definedName name="_xlnm.Print_Area" localSheetId="9">'день 9'!$A$1:$V$22</definedName>
  </definedNames>
  <calcPr calcId="162913"/>
</workbook>
</file>

<file path=xl/calcChain.xml><?xml version="1.0" encoding="utf-8"?>
<calcChain xmlns="http://schemas.openxmlformats.org/spreadsheetml/2006/main">
  <c r="O22" i="12" l="1"/>
  <c r="N22" i="12"/>
  <c r="M22" i="12"/>
  <c r="L22" i="12"/>
  <c r="K22" i="12"/>
  <c r="J22" i="12"/>
  <c r="I22" i="12"/>
  <c r="H22" i="12"/>
  <c r="G22" i="12"/>
  <c r="U14" i="12" s="1"/>
  <c r="F22" i="12"/>
  <c r="T14" i="12" s="1"/>
  <c r="E22" i="12"/>
  <c r="S14" i="12" s="1"/>
  <c r="D22" i="12"/>
  <c r="R14" i="12" s="1"/>
  <c r="C22" i="12"/>
  <c r="O13" i="12"/>
  <c r="O23" i="12" s="1"/>
  <c r="N13" i="12"/>
  <c r="N23" i="12" s="1"/>
  <c r="M13" i="12"/>
  <c r="M23" i="12" s="1"/>
  <c r="L13" i="12"/>
  <c r="K13" i="12"/>
  <c r="J13" i="12"/>
  <c r="J23" i="12" s="1"/>
  <c r="I13" i="12"/>
  <c r="I23" i="12" s="1"/>
  <c r="H13" i="12"/>
  <c r="G13" i="12"/>
  <c r="G23" i="12" s="1"/>
  <c r="F13" i="12"/>
  <c r="E13" i="12"/>
  <c r="D13" i="12"/>
  <c r="C13" i="12"/>
  <c r="C23" i="12" s="1"/>
  <c r="O21" i="11"/>
  <c r="N21" i="11"/>
  <c r="M21" i="11"/>
  <c r="L21" i="11"/>
  <c r="K21" i="11"/>
  <c r="J21" i="11"/>
  <c r="I21" i="11"/>
  <c r="H21" i="11"/>
  <c r="G21" i="11"/>
  <c r="U14" i="11" s="1"/>
  <c r="F21" i="11"/>
  <c r="T14" i="11" s="1"/>
  <c r="E21" i="11"/>
  <c r="S14" i="11" s="1"/>
  <c r="D21" i="11"/>
  <c r="R14" i="11" s="1"/>
  <c r="C21" i="11"/>
  <c r="O12" i="11"/>
  <c r="N12" i="11"/>
  <c r="N22" i="11" s="1"/>
  <c r="M12" i="11"/>
  <c r="M22" i="11" s="1"/>
  <c r="L12" i="11"/>
  <c r="L22" i="11" s="1"/>
  <c r="K12" i="11"/>
  <c r="J12" i="11"/>
  <c r="J22" i="11" s="1"/>
  <c r="I12" i="11"/>
  <c r="H12" i="11"/>
  <c r="H22" i="11" s="1"/>
  <c r="G12" i="11"/>
  <c r="F12" i="11"/>
  <c r="E12" i="11"/>
  <c r="D12" i="11"/>
  <c r="D22" i="11" s="1"/>
  <c r="C12" i="11"/>
  <c r="O23" i="10"/>
  <c r="N23" i="10"/>
  <c r="M23" i="10"/>
  <c r="L23" i="10"/>
  <c r="K23" i="10"/>
  <c r="J23" i="10"/>
  <c r="I23" i="10"/>
  <c r="H23" i="10"/>
  <c r="G23" i="10"/>
  <c r="U14" i="10" s="1"/>
  <c r="F23" i="10"/>
  <c r="T14" i="10" s="1"/>
  <c r="E23" i="10"/>
  <c r="S14" i="10" s="1"/>
  <c r="D23" i="10"/>
  <c r="R14" i="10" s="1"/>
  <c r="C23" i="10"/>
  <c r="O13" i="10"/>
  <c r="O24" i="10" s="1"/>
  <c r="N13" i="10"/>
  <c r="M13" i="10"/>
  <c r="L13" i="10"/>
  <c r="L24" i="10" s="1"/>
  <c r="K13" i="10"/>
  <c r="K24" i="10" s="1"/>
  <c r="J13" i="10"/>
  <c r="J24" i="10" s="1"/>
  <c r="I13" i="10"/>
  <c r="H13" i="10"/>
  <c r="G13" i="10"/>
  <c r="F13" i="10"/>
  <c r="E13" i="10"/>
  <c r="D13" i="10"/>
  <c r="D24" i="10" s="1"/>
  <c r="C13" i="10"/>
  <c r="O21" i="9"/>
  <c r="N21" i="9"/>
  <c r="M21" i="9"/>
  <c r="L21" i="9"/>
  <c r="K21" i="9"/>
  <c r="J21" i="9"/>
  <c r="I21" i="9"/>
  <c r="H21" i="9"/>
  <c r="G21" i="9"/>
  <c r="U14" i="9" s="1"/>
  <c r="F21" i="9"/>
  <c r="T14" i="9" s="1"/>
  <c r="E21" i="9"/>
  <c r="S14" i="9" s="1"/>
  <c r="D21" i="9"/>
  <c r="R14" i="9" s="1"/>
  <c r="C21" i="9"/>
  <c r="O12" i="9"/>
  <c r="N12" i="9"/>
  <c r="M12" i="9"/>
  <c r="L12" i="9"/>
  <c r="K12" i="9"/>
  <c r="J12" i="9"/>
  <c r="J22" i="9" s="1"/>
  <c r="I12" i="9"/>
  <c r="H12" i="9"/>
  <c r="G12" i="9"/>
  <c r="F12" i="9"/>
  <c r="F22" i="9" s="1"/>
  <c r="E12" i="9"/>
  <c r="D12" i="9"/>
  <c r="C12" i="9"/>
  <c r="O21" i="8"/>
  <c r="N21" i="8"/>
  <c r="M21" i="8"/>
  <c r="L21" i="8"/>
  <c r="K21" i="8"/>
  <c r="J21" i="8"/>
  <c r="I21" i="8"/>
  <c r="H21" i="8"/>
  <c r="G21" i="8"/>
  <c r="U14" i="8" s="1"/>
  <c r="F21" i="8"/>
  <c r="T14" i="8" s="1"/>
  <c r="E21" i="8"/>
  <c r="D21" i="8"/>
  <c r="R14" i="8" s="1"/>
  <c r="C21" i="8"/>
  <c r="O12" i="8"/>
  <c r="O22" i="8" s="1"/>
  <c r="N12" i="8"/>
  <c r="M12" i="8"/>
  <c r="L12" i="8"/>
  <c r="K12" i="8"/>
  <c r="K22" i="8" s="1"/>
  <c r="J12" i="8"/>
  <c r="I12" i="8"/>
  <c r="I22" i="8" s="1"/>
  <c r="H12" i="8"/>
  <c r="G12" i="8"/>
  <c r="F12" i="8"/>
  <c r="E12" i="8"/>
  <c r="D12" i="8"/>
  <c r="C12" i="8"/>
  <c r="C22" i="8" s="1"/>
  <c r="O22" i="7"/>
  <c r="N22" i="7"/>
  <c r="M22" i="7"/>
  <c r="L22" i="7"/>
  <c r="K22" i="7"/>
  <c r="J22" i="7"/>
  <c r="I22" i="7"/>
  <c r="H22" i="7"/>
  <c r="G22" i="7"/>
  <c r="U14" i="7" s="1"/>
  <c r="F22" i="7"/>
  <c r="T14" i="7" s="1"/>
  <c r="E22" i="7"/>
  <c r="S14" i="7" s="1"/>
  <c r="D22" i="7"/>
  <c r="R14" i="7" s="1"/>
  <c r="C22" i="7"/>
  <c r="O13" i="7"/>
  <c r="N13" i="7"/>
  <c r="M13" i="7"/>
  <c r="L13" i="7"/>
  <c r="K13" i="7"/>
  <c r="K23" i="7" s="1"/>
  <c r="J13" i="7"/>
  <c r="I13" i="7"/>
  <c r="H13" i="7"/>
  <c r="G13" i="7"/>
  <c r="G23" i="7" s="1"/>
  <c r="F13" i="7"/>
  <c r="E13" i="7"/>
  <c r="E23" i="7" s="1"/>
  <c r="D13" i="7"/>
  <c r="C13" i="7"/>
  <c r="O23" i="6"/>
  <c r="N23" i="6"/>
  <c r="M23" i="6"/>
  <c r="L23" i="6"/>
  <c r="K23" i="6"/>
  <c r="J23" i="6"/>
  <c r="I23" i="6"/>
  <c r="H23" i="6"/>
  <c r="G23" i="6"/>
  <c r="U14" i="6" s="1"/>
  <c r="F23" i="6"/>
  <c r="T14" i="6" s="1"/>
  <c r="E23" i="6"/>
  <c r="S14" i="6" s="1"/>
  <c r="D23" i="6"/>
  <c r="R14" i="6" s="1"/>
  <c r="C23" i="6"/>
  <c r="O13" i="6"/>
  <c r="O24" i="6" s="1"/>
  <c r="N13" i="6"/>
  <c r="M13" i="6"/>
  <c r="L13" i="6"/>
  <c r="L24" i="6" s="1"/>
  <c r="K13" i="6"/>
  <c r="K24" i="6" s="1"/>
  <c r="J13" i="6"/>
  <c r="I13" i="6"/>
  <c r="I24" i="6" s="1"/>
  <c r="H13" i="6"/>
  <c r="G13" i="6"/>
  <c r="F13" i="6"/>
  <c r="E13" i="6"/>
  <c r="D13" i="6"/>
  <c r="D24" i="6" s="1"/>
  <c r="C13" i="6"/>
  <c r="C24" i="6" s="1"/>
  <c r="O21" i="4"/>
  <c r="N21" i="4"/>
  <c r="M21" i="4"/>
  <c r="L21" i="4"/>
  <c r="K21" i="4"/>
  <c r="J21" i="4"/>
  <c r="I21" i="4"/>
  <c r="H21" i="4"/>
  <c r="G21" i="4"/>
  <c r="U14" i="4" s="1"/>
  <c r="F21" i="4"/>
  <c r="T14" i="4" s="1"/>
  <c r="E21" i="4"/>
  <c r="S14" i="4" s="1"/>
  <c r="D21" i="4"/>
  <c r="R14" i="4" s="1"/>
  <c r="C21" i="4"/>
  <c r="O11" i="4"/>
  <c r="O22" i="4" s="1"/>
  <c r="N11" i="4"/>
  <c r="N22" i="4" s="1"/>
  <c r="M11" i="4"/>
  <c r="M22" i="4" s="1"/>
  <c r="L11" i="4"/>
  <c r="K11" i="4"/>
  <c r="K22" i="4" s="1"/>
  <c r="J11" i="4"/>
  <c r="I11" i="4"/>
  <c r="I22" i="4" s="1"/>
  <c r="H11" i="4"/>
  <c r="G11" i="4"/>
  <c r="F11" i="4"/>
  <c r="E11" i="4"/>
  <c r="D11" i="4"/>
  <c r="C11" i="4"/>
  <c r="C22" i="4" s="1"/>
  <c r="O21" i="2"/>
  <c r="N21" i="2"/>
  <c r="M21" i="2"/>
  <c r="L21" i="2"/>
  <c r="K21" i="2"/>
  <c r="J21" i="2"/>
  <c r="I21" i="2"/>
  <c r="H21" i="2"/>
  <c r="G21" i="2"/>
  <c r="U14" i="2" s="1"/>
  <c r="F21" i="2"/>
  <c r="T14" i="2" s="1"/>
  <c r="E21" i="2"/>
  <c r="S14" i="2" s="1"/>
  <c r="D21" i="2"/>
  <c r="R14" i="2" s="1"/>
  <c r="C21" i="2"/>
  <c r="O13" i="2"/>
  <c r="O22" i="2" s="1"/>
  <c r="N13" i="2"/>
  <c r="M13" i="2"/>
  <c r="L13" i="2"/>
  <c r="L22" i="2" s="1"/>
  <c r="K13" i="2"/>
  <c r="K22" i="2" s="1"/>
  <c r="J13" i="2"/>
  <c r="I13" i="2"/>
  <c r="I22" i="2" s="1"/>
  <c r="H13" i="2"/>
  <c r="G13" i="2"/>
  <c r="F13" i="2"/>
  <c r="E13" i="2"/>
  <c r="D13" i="2"/>
  <c r="C13" i="2"/>
  <c r="C22" i="2" s="1"/>
  <c r="H22" i="4" l="1"/>
  <c r="L22" i="4"/>
  <c r="J24" i="6"/>
  <c r="J22" i="8"/>
  <c r="K22" i="9"/>
  <c r="K22" i="11"/>
  <c r="H23" i="12"/>
  <c r="L23" i="12"/>
  <c r="T13" i="12"/>
  <c r="F23" i="12"/>
  <c r="R13" i="12"/>
  <c r="D23" i="12"/>
  <c r="R15" i="12" s="1"/>
  <c r="S13" i="12"/>
  <c r="E23" i="12"/>
  <c r="K23" i="12"/>
  <c r="U15" i="12"/>
  <c r="U13" i="11"/>
  <c r="G22" i="11"/>
  <c r="U15" i="11" s="1"/>
  <c r="C22" i="11"/>
  <c r="I22" i="11"/>
  <c r="O22" i="11"/>
  <c r="S13" i="11"/>
  <c r="E22" i="11"/>
  <c r="T13" i="11"/>
  <c r="F22" i="11"/>
  <c r="M24" i="10"/>
  <c r="I24" i="10"/>
  <c r="C24" i="10"/>
  <c r="S13" i="10"/>
  <c r="E24" i="10"/>
  <c r="S15" i="10" s="1"/>
  <c r="T13" i="10"/>
  <c r="F24" i="10"/>
  <c r="T15" i="10" s="1"/>
  <c r="U13" i="10"/>
  <c r="G24" i="10"/>
  <c r="U15" i="10" s="1"/>
  <c r="H24" i="10"/>
  <c r="N24" i="10"/>
  <c r="N22" i="9"/>
  <c r="L22" i="9"/>
  <c r="H22" i="9"/>
  <c r="S13" i="9"/>
  <c r="E22" i="9"/>
  <c r="S15" i="9" s="1"/>
  <c r="U13" i="9"/>
  <c r="G22" i="9"/>
  <c r="U15" i="9" s="1"/>
  <c r="M22" i="9"/>
  <c r="R13" i="9"/>
  <c r="D22" i="9"/>
  <c r="C22" i="9"/>
  <c r="I22" i="9"/>
  <c r="O22" i="9"/>
  <c r="M22" i="8"/>
  <c r="D22" i="8"/>
  <c r="R15" i="8" s="1"/>
  <c r="U13" i="8"/>
  <c r="G22" i="8"/>
  <c r="S13" i="8"/>
  <c r="E22" i="8"/>
  <c r="T13" i="8"/>
  <c r="F22" i="8"/>
  <c r="L22" i="8"/>
  <c r="H22" i="8"/>
  <c r="N22" i="8"/>
  <c r="M23" i="7"/>
  <c r="J23" i="7"/>
  <c r="C23" i="7"/>
  <c r="I23" i="7"/>
  <c r="O23" i="7"/>
  <c r="R13" i="7"/>
  <c r="D23" i="7"/>
  <c r="R15" i="7" s="1"/>
  <c r="F23" i="7"/>
  <c r="T15" i="7" s="1"/>
  <c r="L23" i="7"/>
  <c r="H23" i="7"/>
  <c r="N23" i="7"/>
  <c r="N24" i="6"/>
  <c r="H24" i="6"/>
  <c r="S13" i="6"/>
  <c r="E24" i="6"/>
  <c r="S15" i="6" s="1"/>
  <c r="T13" i="6"/>
  <c r="F24" i="6"/>
  <c r="T15" i="6" s="1"/>
  <c r="U13" i="6"/>
  <c r="G24" i="6"/>
  <c r="U15" i="6" s="1"/>
  <c r="M24" i="6"/>
  <c r="S13" i="4"/>
  <c r="E22" i="4"/>
  <c r="T13" i="4"/>
  <c r="F22" i="4"/>
  <c r="T15" i="4" s="1"/>
  <c r="U13" i="4"/>
  <c r="G22" i="4"/>
  <c r="D22" i="4"/>
  <c r="J22" i="4"/>
  <c r="H22" i="2"/>
  <c r="N22" i="2"/>
  <c r="D22" i="2"/>
  <c r="R15" i="2" s="1"/>
  <c r="J22" i="2"/>
  <c r="T13" i="2"/>
  <c r="F22" i="2"/>
  <c r="T15" i="2" s="1"/>
  <c r="S13" i="2"/>
  <c r="E22" i="2"/>
  <c r="S15" i="2" s="1"/>
  <c r="U13" i="2"/>
  <c r="G22" i="2"/>
  <c r="U15" i="2" s="1"/>
  <c r="M22" i="2"/>
  <c r="T15" i="12"/>
  <c r="U13" i="12"/>
  <c r="R15" i="11"/>
  <c r="S15" i="11"/>
  <c r="R15" i="10"/>
  <c r="T15" i="9"/>
  <c r="S15" i="8"/>
  <c r="S14" i="8"/>
  <c r="S15" i="7"/>
  <c r="U15" i="7"/>
  <c r="S13" i="7"/>
  <c r="U13" i="7"/>
  <c r="R15" i="6"/>
  <c r="R15" i="4"/>
  <c r="S15" i="4"/>
  <c r="S15" i="12"/>
  <c r="T15" i="11"/>
  <c r="R13" i="11"/>
  <c r="R13" i="10"/>
  <c r="T13" i="9"/>
  <c r="R15" i="9"/>
  <c r="T15" i="8"/>
  <c r="U15" i="8"/>
  <c r="R13" i="8"/>
  <c r="T13" i="7"/>
  <c r="R13" i="6"/>
  <c r="U15" i="4"/>
  <c r="R13" i="4"/>
  <c r="R13" i="2"/>
  <c r="C28" i="1" l="1"/>
  <c r="C15" i="1"/>
  <c r="C29" i="1" s="1"/>
  <c r="D28" i="1" l="1"/>
  <c r="R14" i="1" s="1"/>
  <c r="D15" i="1"/>
  <c r="D29" i="1" l="1"/>
  <c r="R15" i="1" s="1"/>
  <c r="R13" i="1"/>
  <c r="O28" i="1"/>
  <c r="N28" i="1"/>
  <c r="M28" i="1"/>
  <c r="L28" i="1"/>
  <c r="K28" i="1"/>
  <c r="J28" i="1"/>
  <c r="I28" i="1"/>
  <c r="H28" i="1"/>
  <c r="G28" i="1"/>
  <c r="U14" i="1" s="1"/>
  <c r="F28" i="1"/>
  <c r="T14" i="1" s="1"/>
  <c r="E28" i="1"/>
  <c r="S14" i="1" s="1"/>
  <c r="O15" i="1"/>
  <c r="N15" i="1"/>
  <c r="N29" i="1" s="1"/>
  <c r="M15" i="1"/>
  <c r="L15" i="1"/>
  <c r="K15" i="1"/>
  <c r="J15" i="1"/>
  <c r="J29" i="1" s="1"/>
  <c r="I15" i="1"/>
  <c r="H15" i="1"/>
  <c r="G15" i="1"/>
  <c r="F15" i="1"/>
  <c r="F29" i="1" s="1"/>
  <c r="E15" i="1"/>
  <c r="K29" i="1" l="1"/>
  <c r="G29" i="1"/>
  <c r="U15" i="1" s="1"/>
  <c r="O29" i="1"/>
  <c r="H29" i="1"/>
  <c r="L29" i="1"/>
  <c r="E29" i="1"/>
  <c r="I29" i="1"/>
  <c r="M29" i="1"/>
  <c r="U13" i="1"/>
  <c r="T13" i="1"/>
  <c r="T15" i="1"/>
  <c r="S13" i="1"/>
  <c r="S15" i="1"/>
</calcChain>
</file>

<file path=xl/sharedStrings.xml><?xml version="1.0" encoding="utf-8"?>
<sst xmlns="http://schemas.openxmlformats.org/spreadsheetml/2006/main" count="616" uniqueCount="144">
  <si>
    <t>Утверждаю :</t>
  </si>
  <si>
    <t>Согласовано :</t>
  </si>
  <si>
    <t>День:</t>
  </si>
  <si>
    <t>Возрастная категория:</t>
  </si>
  <si>
    <t>Пищевые вещества</t>
  </si>
  <si>
    <t>ВИТАМИНЫ, мг</t>
  </si>
  <si>
    <t>Минеральные вещества, мг</t>
  </si>
  <si>
    <t>Наименование блюда</t>
  </si>
  <si>
    <t>Выход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</si>
  <si>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</si>
  <si>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</si>
  <si>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</si>
  <si>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</si>
  <si>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</si>
  <si>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</si>
  <si>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</si>
  <si>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</si>
  <si>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</si>
  <si>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</si>
  <si>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</si>
  <si>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</si>
  <si>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105/2013</t>
  </si>
  <si>
    <t>111/2013</t>
  </si>
  <si>
    <t>Батон нарезной</t>
  </si>
  <si>
    <t>501/2013</t>
  </si>
  <si>
    <t>108/2013</t>
  </si>
  <si>
    <t>Хлеб пшеничный</t>
  </si>
  <si>
    <t>109/2013</t>
  </si>
  <si>
    <t>Хлеб ржаной</t>
  </si>
  <si>
    <t>Итого</t>
  </si>
  <si>
    <t>ОБЕД</t>
  </si>
  <si>
    <t>128/2013</t>
  </si>
  <si>
    <t>381/2013</t>
  </si>
  <si>
    <t>Котлета мясная</t>
  </si>
  <si>
    <t>508/2013</t>
  </si>
  <si>
    <t>Компот из смеси сухофруктов</t>
  </si>
  <si>
    <t>№ рецептур</t>
  </si>
  <si>
    <t>ВСЕГО ЗА ДЕНЬ</t>
  </si>
  <si>
    <t xml:space="preserve">Итого </t>
  </si>
  <si>
    <t>Масло сливочное</t>
  </si>
  <si>
    <t>Выполнение норм в пищевых веществах и энергии обущающихся</t>
  </si>
  <si>
    <t>СанПин Таблтца № 3</t>
  </si>
  <si>
    <t>Белки %</t>
  </si>
  <si>
    <t>Жиры %</t>
  </si>
  <si>
    <t>Углеводы %</t>
  </si>
  <si>
    <t>Калории %</t>
  </si>
  <si>
    <t>Завтрак  (20 - 25 %)</t>
  </si>
  <si>
    <t>Обед ( 30 - 35 %)</t>
  </si>
  <si>
    <t>Калорийность, ккал</t>
  </si>
  <si>
    <t>Каша "Дружба"</t>
  </si>
  <si>
    <t>260/2013</t>
  </si>
  <si>
    <t>495/2013</t>
  </si>
  <si>
    <t>Чай с молоком</t>
  </si>
  <si>
    <t>241/2013</t>
  </si>
  <si>
    <t>1//2013</t>
  </si>
  <si>
    <t xml:space="preserve">Каша пшенная рассыпчатая </t>
  </si>
  <si>
    <t>Кофейный напиток с молоком</t>
  </si>
  <si>
    <t>Борщ с капустой и картофелем</t>
  </si>
  <si>
    <t>Салат из капусты белокачанной</t>
  </si>
  <si>
    <t>ПРИМЕРНОЕ  ДЕСЯТИ ДНЕВНОЕ МЕНЮ НА ПИЩЕБЛОКЕ</t>
  </si>
  <si>
    <t>479/2013</t>
  </si>
  <si>
    <t>Сметана</t>
  </si>
  <si>
    <t>100/2013</t>
  </si>
  <si>
    <t>Сыр</t>
  </si>
  <si>
    <t>412/2013</t>
  </si>
  <si>
    <t>Биточек куриный</t>
  </si>
  <si>
    <t>291/2013</t>
  </si>
  <si>
    <t>Макаронные  изделия отварные</t>
  </si>
  <si>
    <t>106/2013</t>
  </si>
  <si>
    <t>Огурец свежий</t>
  </si>
  <si>
    <t>493/2013</t>
  </si>
  <si>
    <t>Чай с сахаром</t>
  </si>
  <si>
    <t>153/2013</t>
  </si>
  <si>
    <t>Суп  с рыбными консервами</t>
  </si>
  <si>
    <t>406/2013</t>
  </si>
  <si>
    <t>Плов из отварной птицы</t>
  </si>
  <si>
    <t>507/2013</t>
  </si>
  <si>
    <t>Компот из свежих яблок</t>
  </si>
  <si>
    <t>Помидоры свежие</t>
  </si>
  <si>
    <t>494/2013</t>
  </si>
  <si>
    <t xml:space="preserve">Чай с лимоном </t>
  </si>
  <si>
    <t>496/2013</t>
  </si>
  <si>
    <t>Какао с молоком</t>
  </si>
  <si>
    <t>112/2013</t>
  </si>
  <si>
    <t>Яблоко свежее</t>
  </si>
  <si>
    <t>144/2013</t>
  </si>
  <si>
    <t>Суп картофельный с горохом</t>
  </si>
  <si>
    <t>Огурецы свежие</t>
  </si>
  <si>
    <t>Шницель мясной</t>
  </si>
  <si>
    <t>423/2013</t>
  </si>
  <si>
    <t>Капуста тушеная</t>
  </si>
  <si>
    <t>519/2013</t>
  </si>
  <si>
    <t>Напиток из шиповника</t>
  </si>
  <si>
    <t>590/2013</t>
  </si>
  <si>
    <t>Печенье</t>
  </si>
  <si>
    <t>319/2013</t>
  </si>
  <si>
    <t>Пудинг творожный запеченый</t>
  </si>
  <si>
    <t>349/2013</t>
  </si>
  <si>
    <t>Тефтели рыбные</t>
  </si>
  <si>
    <t>429/2013</t>
  </si>
  <si>
    <t xml:space="preserve">Картофельное пюре </t>
  </si>
  <si>
    <t>107/2013</t>
  </si>
  <si>
    <t>Огурец соленый</t>
  </si>
  <si>
    <t>134/2013</t>
  </si>
  <si>
    <t>Рассольник ленинградский</t>
  </si>
  <si>
    <t>102/2013</t>
  </si>
  <si>
    <t>Сосиска отварная</t>
  </si>
  <si>
    <t>509/2013</t>
  </si>
  <si>
    <t>Компот из яблок с лимоном</t>
  </si>
  <si>
    <t>301/2013</t>
  </si>
  <si>
    <t>Омлет натуральный</t>
  </si>
  <si>
    <t>589/2013</t>
  </si>
  <si>
    <t>Пряники</t>
  </si>
  <si>
    <t>157/2013</t>
  </si>
  <si>
    <t>Суп с макаронными изделиями</t>
  </si>
  <si>
    <t>404/2013</t>
  </si>
  <si>
    <t>Птица отварная</t>
  </si>
  <si>
    <t>237/2013</t>
  </si>
  <si>
    <t xml:space="preserve">Каша гречневая рассыпчатая </t>
  </si>
  <si>
    <t>500/2013</t>
  </si>
  <si>
    <t>Кофейный напиток на сгущеном молоке</t>
  </si>
  <si>
    <t>142/2013</t>
  </si>
  <si>
    <t>Щи из свежей капусты с картофелем</t>
  </si>
  <si>
    <t>345/2013</t>
  </si>
  <si>
    <t>Котлета рыбная</t>
  </si>
  <si>
    <t>265/2013</t>
  </si>
  <si>
    <t>Каша из хлопьев овсяных "Геркулес" жидкая</t>
  </si>
  <si>
    <t>Биточки из говядины</t>
  </si>
  <si>
    <t>268/2013</t>
  </si>
  <si>
    <t>Каша рисовая молочная жидкая</t>
  </si>
  <si>
    <t>405/2013</t>
  </si>
  <si>
    <t>Курица в соусе с томатом</t>
  </si>
  <si>
    <t>407/2013</t>
  </si>
  <si>
    <t>Рагу из птицы</t>
  </si>
  <si>
    <t>414/2013</t>
  </si>
  <si>
    <t>Рис отварной</t>
  </si>
  <si>
    <t>Компот из ягод</t>
  </si>
  <si>
    <t>12 лет и старше</t>
  </si>
  <si>
    <t>в образовательных учреждениях в возрасте 12 лет и старше</t>
  </si>
  <si>
    <t>Итого за день (50 -60 %)</t>
  </si>
  <si>
    <t>ИП М.Ф. Шайхутдинов</t>
  </si>
  <si>
    <t xml:space="preserve">Директор МАОУ "СОШ № 15" </t>
  </si>
  <si>
    <t>С.В. Комарова</t>
  </si>
  <si>
    <t>МАОУ "СОШ 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</si>
</sst>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164" fontId="2" fillId="0" borderId="7" xfId="0" applyNumberFormat="1" applyFont="1" applyFill="1" applyBorder="1"/>
    <xf numFmtId="2" fontId="2" fillId="0" borderId="0" xfId="0" applyNumberFormat="1" applyFont="1" applyFill="1" applyBorder="1"/>
    <xf numFmtId="0" fontId="3" fillId="0" borderId="0" xfId="0" applyFont="1" applyBorder="1"/>
    <xf numFmtId="0" fontId="0" fillId="0" borderId="0" xfId="0" applyAlignment="1">
      <alignment wrapText="1"/>
    </xf>
    <xf numFmtId="0" fontId="6" fillId="0" borderId="0" xfId="0" applyFont="1"/>
    <xf numFmtId="0" fontId="5" fillId="0" borderId="0" xfId="0" applyFont="1" applyBorder="1"/>
    <xf numFmtId="2" fontId="2" fillId="0" borderId="7" xfId="0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/>
    <xf numFmtId="0" fontId="7" fillId="0" borderId="9" xfId="0" applyFont="1" applyBorder="1"/>
    <xf numFmtId="0" fontId="7" fillId="0" borderId="7" xfId="0" applyFont="1" applyBorder="1" applyAlignment="1">
      <alignment horizontal="center" vertical="center"/>
    </xf>
    <xf numFmtId="0" fontId="3" fillId="0" borderId="0" xfId="0" applyFont="1" applyFill="1"/>
    <xf numFmtId="0" fontId="2" fillId="0" borderId="7" xfId="0" applyFont="1" applyFill="1" applyBorder="1"/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2" fontId="6" fillId="0" borderId="7" xfId="0" applyNumberFormat="1" applyFont="1" applyBorder="1"/>
    <xf numFmtId="2" fontId="3" fillId="0" borderId="0" xfId="0" applyNumberFormat="1" applyFont="1"/>
    <xf numFmtId="17" fontId="2" fillId="0" borderId="7" xfId="0" applyNumberFormat="1" applyFont="1" applyFill="1" applyBorder="1"/>
    <xf numFmtId="0" fontId="9" fillId="0" borderId="0" xfId="0" applyFont="1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/>
    <xf numFmtId="2" fontId="2" fillId="0" borderId="7" xfId="0" applyNumberFormat="1" applyFont="1" applyFill="1" applyBorder="1" applyAlignment="1">
      <alignment wrapText="1"/>
    </xf>
    <xf numFmtId="1" fontId="2" fillId="0" borderId="7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 wrapText="1"/>
    </xf>
    <xf numFmtId="2" fontId="1" fillId="0" borderId="7" xfId="0" applyNumberFormat="1" applyFont="1" applyFill="1" applyBorder="1"/>
    <xf numFmtId="17" fontId="2" fillId="0" borderId="7" xfId="0" applyNumberFormat="1" applyFont="1" applyFill="1" applyBorder="1" applyAlignment="1">
      <alignment wrapText="1"/>
    </xf>
    <xf numFmtId="1" fontId="1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7" xfId="0" applyNumberFormat="1" applyFont="1" applyFill="1" applyBorder="1"/>
    <xf numFmtId="2" fontId="3" fillId="0" borderId="7" xfId="0" applyNumberFormat="1" applyFont="1" applyFill="1" applyBorder="1"/>
    <xf numFmtId="0" fontId="1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2964</xdr:colOff>
      <xdr:row>0</xdr:row>
      <xdr:rowOff>33701</xdr:rowOff>
    </xdr:from>
    <xdr:to>
      <xdr:col>14</xdr:col>
      <xdr:colOff>581026</xdr:colOff>
      <xdr:row>21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432796" y="-1396131"/>
          <a:ext cx="5157424" cy="8017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view="pageBreakPreview" zoomScaleNormal="100" zoomScaleSheetLayoutView="100" workbookViewId="0">
      <selection activeCell="E20" sqref="E20"/>
    </sheetView>
  </sheetViews>
  <sheetFormatPr defaultRowHeight="15" x14ac:dyDescent="0.25"/>
  <cols>
    <col min="6" max="6" width="1.7109375" customWidth="1"/>
    <col min="7" max="7" width="6.5703125" customWidth="1"/>
    <col min="8" max="8" width="6.140625" customWidth="1"/>
    <col min="9" max="10" width="7.42578125" customWidth="1"/>
  </cols>
  <sheetData>
    <row r="1" spans="1:15" ht="15.75" x14ac:dyDescent="0.25">
      <c r="A1" s="33" t="s">
        <v>0</v>
      </c>
      <c r="K1" s="33" t="s">
        <v>1</v>
      </c>
    </row>
    <row r="2" spans="1:15" ht="15.75" x14ac:dyDescent="0.25">
      <c r="A2" s="33" t="s">
        <v>140</v>
      </c>
      <c r="K2" s="33" t="s">
        <v>141</v>
      </c>
    </row>
    <row r="3" spans="1:15" ht="15.75" x14ac:dyDescent="0.25">
      <c r="K3" s="33" t="s">
        <v>142</v>
      </c>
    </row>
    <row r="4" spans="1:15" ht="15.75" x14ac:dyDescent="0.25">
      <c r="K4" s="33"/>
    </row>
    <row r="6" spans="1:15" ht="31.5" customHeight="1" x14ac:dyDescent="0.25"/>
    <row r="7" spans="1:15" ht="15.75" x14ac:dyDescent="0.25">
      <c r="K7" s="33"/>
    </row>
    <row r="8" spans="1:15" ht="15.75" x14ac:dyDescent="0.25">
      <c r="K8" s="33"/>
    </row>
    <row r="9" spans="1:15" ht="15.75" x14ac:dyDescent="0.25">
      <c r="K9" s="33"/>
    </row>
    <row r="12" spans="1:15" ht="48" customHeight="1" x14ac:dyDescent="0.25"/>
    <row r="14" spans="1:15" ht="22.5" x14ac:dyDescent="0.3">
      <c r="B14" s="51" t="s">
        <v>59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15" ht="22.5" x14ac:dyDescent="0.3">
      <c r="B15" s="51" t="s">
        <v>143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7" spans="2:15" ht="22.5" x14ac:dyDescent="0.3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9" spans="2:15" ht="22.5" x14ac:dyDescent="0.3">
      <c r="B19" s="51" t="s">
        <v>137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</sheetData>
  <mergeCells count="4">
    <mergeCell ref="B14:O14"/>
    <mergeCell ref="B15:O15"/>
    <mergeCell ref="B17:O17"/>
    <mergeCell ref="B19:O19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view="pageBreakPreview" zoomScale="60" zoomScaleNormal="120" workbookViewId="0">
      <selection activeCell="B25" sqref="B25"/>
    </sheetView>
  </sheetViews>
  <sheetFormatPr defaultRowHeight="12.75" x14ac:dyDescent="0.2"/>
  <cols>
    <col min="1" max="1" width="9.140625" style="1"/>
    <col min="2" max="2" width="22.85546875" style="9" customWidth="1"/>
    <col min="3" max="6" width="7.5703125" style="1" customWidth="1"/>
    <col min="7" max="15" width="9.140625" style="1"/>
    <col min="16" max="16" width="5" style="1" customWidth="1"/>
    <col min="17" max="17" width="24" style="1" customWidth="1"/>
    <col min="18" max="19" width="9.140625" style="1"/>
    <col min="20" max="21" width="13.42578125" style="1" customWidth="1"/>
    <col min="22" max="16384" width="9.140625" style="1"/>
  </cols>
  <sheetData>
    <row r="1" spans="1:21" x14ac:dyDescent="0.2">
      <c r="A1" s="34" t="s">
        <v>2</v>
      </c>
      <c r="B1" s="35"/>
      <c r="C1" s="36">
        <v>9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ht="13.5" x14ac:dyDescent="0.25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x14ac:dyDescent="0.2">
      <c r="A3" s="36" t="s">
        <v>3</v>
      </c>
      <c r="B3" s="40"/>
      <c r="C3" s="37" t="s">
        <v>137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ht="15.75" x14ac:dyDescent="0.25">
      <c r="A4" s="65" t="s">
        <v>36</v>
      </c>
      <c r="B4" s="65" t="s">
        <v>7</v>
      </c>
      <c r="C4" s="68" t="s">
        <v>8</v>
      </c>
      <c r="D4" s="74" t="s">
        <v>4</v>
      </c>
      <c r="E4" s="75"/>
      <c r="F4" s="76"/>
      <c r="G4" s="71" t="s">
        <v>48</v>
      </c>
      <c r="H4" s="61" t="s">
        <v>5</v>
      </c>
      <c r="I4" s="61"/>
      <c r="J4" s="61"/>
      <c r="K4" s="61"/>
      <c r="L4" s="61" t="s">
        <v>6</v>
      </c>
      <c r="M4" s="61"/>
      <c r="N4" s="61"/>
      <c r="O4" s="61"/>
      <c r="Q4" s="15" t="s">
        <v>2</v>
      </c>
      <c r="R4" s="16">
        <v>9</v>
      </c>
      <c r="S4" s="7"/>
      <c r="T4" s="6"/>
      <c r="U4" s="6"/>
    </row>
    <row r="5" spans="1:21" ht="15.75" customHeight="1" x14ac:dyDescent="0.25">
      <c r="A5" s="66"/>
      <c r="B5" s="66"/>
      <c r="C5" s="69"/>
      <c r="D5" s="52" t="s">
        <v>9</v>
      </c>
      <c r="E5" s="52" t="s">
        <v>10</v>
      </c>
      <c r="F5" s="52" t="s">
        <v>11</v>
      </c>
      <c r="G5" s="72"/>
      <c r="H5" s="52" t="s">
        <v>12</v>
      </c>
      <c r="I5" s="52" t="s">
        <v>13</v>
      </c>
      <c r="J5" s="52" t="s">
        <v>14</v>
      </c>
      <c r="K5" s="52" t="s">
        <v>15</v>
      </c>
      <c r="L5" s="52" t="s">
        <v>16</v>
      </c>
      <c r="M5" s="52" t="s">
        <v>17</v>
      </c>
      <c r="N5" s="52" t="s">
        <v>18</v>
      </c>
      <c r="O5" s="52" t="s">
        <v>19</v>
      </c>
      <c r="Q5" s="17"/>
      <c r="R5" s="6"/>
      <c r="S5" s="6"/>
      <c r="T5" s="6"/>
      <c r="U5" s="6"/>
    </row>
    <row r="6" spans="1:21" ht="15" x14ac:dyDescent="0.25">
      <c r="A6" s="67"/>
      <c r="B6" s="67"/>
      <c r="C6" s="70"/>
      <c r="D6" s="53"/>
      <c r="E6" s="53"/>
      <c r="F6" s="53"/>
      <c r="G6" s="73"/>
      <c r="H6" s="53"/>
      <c r="I6" s="53"/>
      <c r="J6" s="53"/>
      <c r="K6" s="53"/>
      <c r="L6" s="53"/>
      <c r="M6" s="53"/>
      <c r="N6" s="53"/>
      <c r="O6" s="53"/>
      <c r="Q6" s="17"/>
      <c r="R6" s="6"/>
      <c r="S6" s="6"/>
      <c r="T6" s="6"/>
      <c r="U6" s="6"/>
    </row>
    <row r="7" spans="1:21" ht="15.75" x14ac:dyDescent="0.25">
      <c r="A7" s="62" t="s">
        <v>20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  <c r="P7" s="12"/>
      <c r="Q7" s="18" t="s">
        <v>40</v>
      </c>
      <c r="R7" s="19"/>
      <c r="S7" s="19"/>
      <c r="T7" s="19"/>
      <c r="U7" s="6"/>
    </row>
    <row r="8" spans="1:21" ht="15.75" x14ac:dyDescent="0.25">
      <c r="A8" s="27" t="s">
        <v>132</v>
      </c>
      <c r="B8" s="28" t="s">
        <v>133</v>
      </c>
      <c r="C8" s="29">
        <v>250</v>
      </c>
      <c r="D8" s="8">
        <v>19.71</v>
      </c>
      <c r="E8" s="8">
        <v>20.57</v>
      </c>
      <c r="F8" s="8">
        <v>22.71</v>
      </c>
      <c r="G8" s="8">
        <v>354.28</v>
      </c>
      <c r="H8" s="26">
        <v>0.17</v>
      </c>
      <c r="I8" s="8">
        <v>14.85</v>
      </c>
      <c r="J8" s="8">
        <v>0.03</v>
      </c>
      <c r="K8" s="8">
        <v>4.43</v>
      </c>
      <c r="L8" s="8">
        <v>35.72</v>
      </c>
      <c r="M8" s="8">
        <v>198.57</v>
      </c>
      <c r="N8" s="8">
        <v>55.71</v>
      </c>
      <c r="O8" s="8">
        <v>2.57</v>
      </c>
      <c r="Q8" s="20"/>
      <c r="R8" s="19"/>
      <c r="S8" s="19"/>
      <c r="T8" s="19"/>
      <c r="U8" s="6"/>
    </row>
    <row r="9" spans="1:21" ht="26.25" x14ac:dyDescent="0.25">
      <c r="A9" s="32" t="s">
        <v>54</v>
      </c>
      <c r="B9" s="46" t="s">
        <v>58</v>
      </c>
      <c r="C9" s="29">
        <v>100</v>
      </c>
      <c r="D9" s="8">
        <v>2.1</v>
      </c>
      <c r="E9" s="8">
        <v>10.1</v>
      </c>
      <c r="F9" s="8">
        <v>9.3000000000000007</v>
      </c>
      <c r="G9" s="8">
        <v>136</v>
      </c>
      <c r="H9" s="8">
        <v>0.04</v>
      </c>
      <c r="I9" s="8">
        <v>25.6</v>
      </c>
      <c r="J9" s="8">
        <v>0</v>
      </c>
      <c r="K9" s="8">
        <v>4.5</v>
      </c>
      <c r="L9" s="8">
        <v>56</v>
      </c>
      <c r="M9" s="8">
        <v>43</v>
      </c>
      <c r="N9" s="8">
        <v>21</v>
      </c>
      <c r="O9" s="8">
        <v>0.8</v>
      </c>
      <c r="Q9" s="18" t="s">
        <v>138</v>
      </c>
      <c r="R9" s="19"/>
      <c r="S9" s="19"/>
      <c r="T9" s="19"/>
      <c r="U9" s="6"/>
    </row>
    <row r="10" spans="1:21" ht="15" customHeight="1" x14ac:dyDescent="0.25">
      <c r="A10" s="8" t="s">
        <v>25</v>
      </c>
      <c r="B10" s="42" t="s">
        <v>26</v>
      </c>
      <c r="C10" s="43">
        <v>25</v>
      </c>
      <c r="D10" s="8">
        <v>1.9</v>
      </c>
      <c r="E10" s="8">
        <v>0.2</v>
      </c>
      <c r="F10" s="8">
        <v>12.3</v>
      </c>
      <c r="G10" s="8">
        <v>58.75</v>
      </c>
      <c r="H10" s="8">
        <v>0.03</v>
      </c>
      <c r="I10" s="8">
        <v>0</v>
      </c>
      <c r="J10" s="8">
        <v>0</v>
      </c>
      <c r="K10" s="8">
        <v>0.27500000000000002</v>
      </c>
      <c r="L10" s="8">
        <v>5</v>
      </c>
      <c r="M10" s="8">
        <v>16.25</v>
      </c>
      <c r="N10" s="8">
        <v>3.5</v>
      </c>
      <c r="O10" s="8">
        <v>0.27500000000000002</v>
      </c>
      <c r="Q10" s="21"/>
      <c r="R10" s="19"/>
      <c r="S10" s="19"/>
      <c r="T10" s="19"/>
      <c r="U10" s="6"/>
    </row>
    <row r="11" spans="1:21" ht="13.5" customHeight="1" x14ac:dyDescent="0.2">
      <c r="A11" s="27" t="s">
        <v>79</v>
      </c>
      <c r="B11" s="28" t="s">
        <v>80</v>
      </c>
      <c r="C11" s="29">
        <v>200</v>
      </c>
      <c r="D11" s="8">
        <v>0.1</v>
      </c>
      <c r="E11" s="8">
        <v>0</v>
      </c>
      <c r="F11" s="8">
        <v>15.2</v>
      </c>
      <c r="G11" s="8">
        <v>61</v>
      </c>
      <c r="H11" s="8">
        <v>0</v>
      </c>
      <c r="I11" s="8">
        <v>2.8</v>
      </c>
      <c r="J11" s="8">
        <v>0</v>
      </c>
      <c r="K11" s="8">
        <v>0</v>
      </c>
      <c r="L11" s="8">
        <v>14.2</v>
      </c>
      <c r="M11" s="8">
        <v>4</v>
      </c>
      <c r="N11" s="8">
        <v>2</v>
      </c>
      <c r="O11" s="8">
        <v>0.4</v>
      </c>
      <c r="Q11" s="22"/>
      <c r="R11" s="23"/>
      <c r="S11" s="23"/>
      <c r="T11" s="23"/>
      <c r="U11" s="24"/>
    </row>
    <row r="12" spans="1:21" ht="14.25" x14ac:dyDescent="0.2">
      <c r="A12" s="57" t="s">
        <v>38</v>
      </c>
      <c r="B12" s="58"/>
      <c r="C12" s="8">
        <f t="shared" ref="C12:O12" si="0">SUM(C8:C11)</f>
        <v>575</v>
      </c>
      <c r="D12" s="8">
        <f t="shared" si="0"/>
        <v>23.810000000000002</v>
      </c>
      <c r="E12" s="8">
        <f t="shared" si="0"/>
        <v>30.87</v>
      </c>
      <c r="F12" s="8">
        <f t="shared" si="0"/>
        <v>59.510000000000005</v>
      </c>
      <c r="G12" s="8">
        <f t="shared" si="0"/>
        <v>610.03</v>
      </c>
      <c r="H12" s="8">
        <f t="shared" si="0"/>
        <v>0.24000000000000002</v>
      </c>
      <c r="I12" s="8">
        <f t="shared" si="0"/>
        <v>43.25</v>
      </c>
      <c r="J12" s="8">
        <f t="shared" si="0"/>
        <v>0.03</v>
      </c>
      <c r="K12" s="8">
        <f t="shared" si="0"/>
        <v>9.2050000000000001</v>
      </c>
      <c r="L12" s="8">
        <f t="shared" si="0"/>
        <v>110.92</v>
      </c>
      <c r="M12" s="8">
        <f t="shared" si="0"/>
        <v>261.82</v>
      </c>
      <c r="N12" s="8">
        <f t="shared" si="0"/>
        <v>82.210000000000008</v>
      </c>
      <c r="O12" s="8">
        <f t="shared" si="0"/>
        <v>4.0449999999999999</v>
      </c>
      <c r="Q12" s="13" t="s">
        <v>41</v>
      </c>
      <c r="R12" s="25" t="s">
        <v>42</v>
      </c>
      <c r="S12" s="25" t="s">
        <v>43</v>
      </c>
      <c r="T12" s="25" t="s">
        <v>44</v>
      </c>
      <c r="U12" s="25" t="s">
        <v>45</v>
      </c>
    </row>
    <row r="13" spans="1:21" ht="15" x14ac:dyDescent="0.25">
      <c r="A13" s="54" t="s">
        <v>30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  <c r="Q13" s="14" t="s">
        <v>46</v>
      </c>
      <c r="R13" s="30">
        <f>(D12*100)/77</f>
        <v>30.922077922077921</v>
      </c>
      <c r="S13" s="30">
        <f>(E12*100)/79</f>
        <v>39.075949367088604</v>
      </c>
      <c r="T13" s="30">
        <f>(F12*100)/335</f>
        <v>17.764179104477616</v>
      </c>
      <c r="U13" s="30">
        <f>(G12*100)/2350</f>
        <v>25.95872340425532</v>
      </c>
    </row>
    <row r="14" spans="1:21" ht="26.25" x14ac:dyDescent="0.25">
      <c r="A14" s="27" t="s">
        <v>72</v>
      </c>
      <c r="B14" s="28" t="s">
        <v>73</v>
      </c>
      <c r="C14" s="29">
        <v>250</v>
      </c>
      <c r="D14" s="8">
        <v>9.23</v>
      </c>
      <c r="E14" s="8">
        <v>7.23</v>
      </c>
      <c r="F14" s="8">
        <v>16.05</v>
      </c>
      <c r="G14" s="8">
        <v>166.25</v>
      </c>
      <c r="H14" s="8">
        <v>0.1</v>
      </c>
      <c r="I14" s="8">
        <v>7.9</v>
      </c>
      <c r="J14" s="8">
        <v>0.03</v>
      </c>
      <c r="K14" s="8">
        <v>0.75</v>
      </c>
      <c r="L14" s="8">
        <v>63.75</v>
      </c>
      <c r="M14" s="8">
        <v>165.75</v>
      </c>
      <c r="N14" s="8">
        <v>48.25</v>
      </c>
      <c r="O14" s="8">
        <v>1.25</v>
      </c>
      <c r="Q14" s="14" t="s">
        <v>47</v>
      </c>
      <c r="R14" s="30">
        <f>(D21*100)/77</f>
        <v>47.792207792207783</v>
      </c>
      <c r="S14" s="30">
        <f>(E21*100)/79</f>
        <v>45.139240506329116</v>
      </c>
      <c r="T14" s="30">
        <f>(F21*100)/335</f>
        <v>39.447761194029852</v>
      </c>
      <c r="U14" s="30">
        <f>(G21*100)/2350</f>
        <v>42.744680851063826</v>
      </c>
    </row>
    <row r="15" spans="1:21" ht="15" x14ac:dyDescent="0.25">
      <c r="A15" s="8" t="s">
        <v>32</v>
      </c>
      <c r="B15" s="42" t="s">
        <v>33</v>
      </c>
      <c r="C15" s="43">
        <v>100</v>
      </c>
      <c r="D15" s="8">
        <v>17.8</v>
      </c>
      <c r="E15" s="8">
        <v>17.5</v>
      </c>
      <c r="F15" s="8">
        <v>14.3</v>
      </c>
      <c r="G15" s="8">
        <v>286</v>
      </c>
      <c r="H15" s="8">
        <v>0.09</v>
      </c>
      <c r="I15" s="8">
        <v>0</v>
      </c>
      <c r="J15" s="8">
        <v>3.5999999999999997E-2</v>
      </c>
      <c r="K15" s="8">
        <v>0.5</v>
      </c>
      <c r="L15" s="8">
        <v>39</v>
      </c>
      <c r="M15" s="8">
        <v>185</v>
      </c>
      <c r="N15" s="8">
        <v>26</v>
      </c>
      <c r="O15" s="8">
        <v>2.8</v>
      </c>
      <c r="Q15" s="14" t="s">
        <v>139</v>
      </c>
      <c r="R15" s="30">
        <f>(D22*100)/77</f>
        <v>78.714285714285708</v>
      </c>
      <c r="S15" s="30">
        <f>(E22*100)/79</f>
        <v>84.215189873417728</v>
      </c>
      <c r="T15" s="30">
        <f>(F22*100)/335</f>
        <v>57.211940298507471</v>
      </c>
      <c r="U15" s="30">
        <f>(G22*100)/2350</f>
        <v>68.703404255319143</v>
      </c>
    </row>
    <row r="16" spans="1:21" x14ac:dyDescent="0.2">
      <c r="A16" s="27" t="s">
        <v>134</v>
      </c>
      <c r="B16" s="28" t="s">
        <v>135</v>
      </c>
      <c r="C16" s="29">
        <v>200</v>
      </c>
      <c r="D16" s="8">
        <v>4.92</v>
      </c>
      <c r="E16" s="8">
        <v>10.130000000000001</v>
      </c>
      <c r="F16" s="8">
        <v>56.35</v>
      </c>
      <c r="G16" s="8">
        <v>341</v>
      </c>
      <c r="H16" s="8">
        <v>0.05</v>
      </c>
      <c r="I16" s="8">
        <v>0</v>
      </c>
      <c r="J16" s="8">
        <v>7.0000000000000007E-2</v>
      </c>
      <c r="K16" s="8">
        <v>0.48</v>
      </c>
      <c r="L16" s="8">
        <v>8.5</v>
      </c>
      <c r="M16" s="8">
        <v>118</v>
      </c>
      <c r="N16" s="8">
        <v>38</v>
      </c>
      <c r="O16" s="8">
        <v>0.88</v>
      </c>
      <c r="Q16" s="10"/>
    </row>
    <row r="17" spans="1:21" x14ac:dyDescent="0.2">
      <c r="A17" s="27" t="s">
        <v>101</v>
      </c>
      <c r="B17" s="28" t="s">
        <v>102</v>
      </c>
      <c r="C17" s="29">
        <v>100</v>
      </c>
      <c r="D17" s="8">
        <v>0.8</v>
      </c>
      <c r="E17" s="8">
        <v>0.1</v>
      </c>
      <c r="F17" s="8">
        <v>1.7</v>
      </c>
      <c r="G17" s="8">
        <v>13</v>
      </c>
      <c r="H17" s="8">
        <v>0.02</v>
      </c>
      <c r="I17" s="8">
        <v>5</v>
      </c>
      <c r="J17" s="8">
        <v>0</v>
      </c>
      <c r="K17" s="8">
        <v>0.1</v>
      </c>
      <c r="L17" s="8">
        <v>23</v>
      </c>
      <c r="M17" s="8">
        <v>24</v>
      </c>
      <c r="N17" s="8">
        <v>14</v>
      </c>
      <c r="O17" s="8">
        <v>0.6</v>
      </c>
      <c r="P17" s="3"/>
      <c r="Q17" s="10"/>
      <c r="R17" s="31"/>
    </row>
    <row r="18" spans="1:21" ht="15" x14ac:dyDescent="0.25">
      <c r="A18" s="8" t="s">
        <v>25</v>
      </c>
      <c r="B18" s="42" t="s">
        <v>26</v>
      </c>
      <c r="C18" s="43">
        <v>25</v>
      </c>
      <c r="D18" s="8">
        <v>1.9</v>
      </c>
      <c r="E18" s="8">
        <v>0.2</v>
      </c>
      <c r="F18" s="8">
        <v>12.3</v>
      </c>
      <c r="G18" s="8">
        <v>58.75</v>
      </c>
      <c r="H18" s="8">
        <v>0.03</v>
      </c>
      <c r="I18" s="8">
        <v>0</v>
      </c>
      <c r="J18" s="8">
        <v>0</v>
      </c>
      <c r="K18" s="8">
        <v>0.27500000000000002</v>
      </c>
      <c r="L18" s="8">
        <v>5</v>
      </c>
      <c r="M18" s="8">
        <v>16.25</v>
      </c>
      <c r="N18" s="8">
        <v>3.5</v>
      </c>
      <c r="O18" s="8">
        <v>0.27500000000000002</v>
      </c>
      <c r="P18" s="4"/>
      <c r="Q18" s="11"/>
      <c r="R18"/>
      <c r="S18"/>
      <c r="T18"/>
      <c r="U18"/>
    </row>
    <row r="19" spans="1:21" ht="15" x14ac:dyDescent="0.25">
      <c r="A19" s="8" t="s">
        <v>27</v>
      </c>
      <c r="B19" s="42" t="s">
        <v>28</v>
      </c>
      <c r="C19" s="43">
        <v>25</v>
      </c>
      <c r="D19" s="8">
        <v>1.65</v>
      </c>
      <c r="E19" s="8">
        <v>0.3</v>
      </c>
      <c r="F19" s="8">
        <v>8.35</v>
      </c>
      <c r="G19" s="8">
        <v>43.5</v>
      </c>
      <c r="H19" s="8">
        <v>4.4999999999999998E-2</v>
      </c>
      <c r="I19" s="8">
        <v>0</v>
      </c>
      <c r="J19" s="8">
        <v>0</v>
      </c>
      <c r="K19" s="8">
        <v>0.35</v>
      </c>
      <c r="L19" s="8">
        <v>8.75</v>
      </c>
      <c r="M19" s="8">
        <v>39.5</v>
      </c>
      <c r="N19" s="8">
        <v>11.75</v>
      </c>
      <c r="O19" s="8">
        <v>0.97499999999999998</v>
      </c>
      <c r="P19" s="4"/>
      <c r="Q19" s="11"/>
      <c r="R19"/>
      <c r="S19"/>
      <c r="T19"/>
      <c r="U19"/>
    </row>
    <row r="20" spans="1:21" ht="15" x14ac:dyDescent="0.25">
      <c r="A20" s="27" t="s">
        <v>76</v>
      </c>
      <c r="B20" s="28" t="s">
        <v>136</v>
      </c>
      <c r="C20" s="29">
        <v>200</v>
      </c>
      <c r="D20" s="8">
        <v>0.5</v>
      </c>
      <c r="E20" s="8">
        <v>0.2</v>
      </c>
      <c r="F20" s="8">
        <v>23.1</v>
      </c>
      <c r="G20" s="8">
        <v>96</v>
      </c>
      <c r="H20" s="8">
        <v>0.02</v>
      </c>
      <c r="I20" s="8">
        <v>4.3</v>
      </c>
      <c r="J20" s="8">
        <v>0</v>
      </c>
      <c r="K20" s="8">
        <v>0.2</v>
      </c>
      <c r="L20" s="8">
        <v>22</v>
      </c>
      <c r="M20" s="8">
        <v>16</v>
      </c>
      <c r="N20" s="8">
        <v>14</v>
      </c>
      <c r="O20" s="8">
        <v>1.1000000000000001</v>
      </c>
      <c r="P20" s="4"/>
      <c r="Q20" s="11"/>
      <c r="R20"/>
      <c r="S20"/>
      <c r="T20"/>
      <c r="U20"/>
    </row>
    <row r="21" spans="1:21" ht="15" x14ac:dyDescent="0.25">
      <c r="A21" s="57" t="s">
        <v>29</v>
      </c>
      <c r="B21" s="58"/>
      <c r="C21" s="8">
        <f t="shared" ref="C21:O21" si="1">SUM(C14:C20)</f>
        <v>900</v>
      </c>
      <c r="D21" s="8">
        <f t="shared" si="1"/>
        <v>36.799999999999997</v>
      </c>
      <c r="E21" s="8">
        <f t="shared" si="1"/>
        <v>35.660000000000004</v>
      </c>
      <c r="F21" s="8">
        <f t="shared" si="1"/>
        <v>132.15</v>
      </c>
      <c r="G21" s="8">
        <f t="shared" si="1"/>
        <v>1004.5</v>
      </c>
      <c r="H21" s="8">
        <f t="shared" si="1"/>
        <v>0.35500000000000004</v>
      </c>
      <c r="I21" s="8">
        <f t="shared" si="1"/>
        <v>17.2</v>
      </c>
      <c r="J21" s="8">
        <f t="shared" si="1"/>
        <v>0.13600000000000001</v>
      </c>
      <c r="K21" s="8">
        <f t="shared" si="1"/>
        <v>2.6550000000000002</v>
      </c>
      <c r="L21" s="8">
        <f t="shared" si="1"/>
        <v>170</v>
      </c>
      <c r="M21" s="8">
        <f t="shared" si="1"/>
        <v>564.5</v>
      </c>
      <c r="N21" s="8">
        <f t="shared" si="1"/>
        <v>155.5</v>
      </c>
      <c r="O21" s="8">
        <f t="shared" si="1"/>
        <v>7.879999999999999</v>
      </c>
      <c r="P21" s="4"/>
      <c r="Q21" s="11"/>
      <c r="R21"/>
      <c r="S21"/>
      <c r="T21"/>
      <c r="U21"/>
    </row>
    <row r="22" spans="1:21" ht="15" x14ac:dyDescent="0.25">
      <c r="A22" s="59" t="s">
        <v>37</v>
      </c>
      <c r="B22" s="77"/>
      <c r="C22" s="45">
        <f>C12+C21</f>
        <v>1475</v>
      </c>
      <c r="D22" s="45">
        <f t="shared" ref="D22:O22" si="2">D12+D21</f>
        <v>60.61</v>
      </c>
      <c r="E22" s="45">
        <f t="shared" si="2"/>
        <v>66.53</v>
      </c>
      <c r="F22" s="45">
        <f t="shared" si="2"/>
        <v>191.66000000000003</v>
      </c>
      <c r="G22" s="45">
        <f t="shared" si="2"/>
        <v>1614.53</v>
      </c>
      <c r="H22" s="45">
        <f t="shared" si="2"/>
        <v>0.59500000000000008</v>
      </c>
      <c r="I22" s="45">
        <f t="shared" si="2"/>
        <v>60.45</v>
      </c>
      <c r="J22" s="45">
        <f t="shared" si="2"/>
        <v>0.16600000000000001</v>
      </c>
      <c r="K22" s="45">
        <f t="shared" si="2"/>
        <v>11.86</v>
      </c>
      <c r="L22" s="45">
        <f t="shared" si="2"/>
        <v>280.92</v>
      </c>
      <c r="M22" s="45">
        <f t="shared" si="2"/>
        <v>826.31999999999994</v>
      </c>
      <c r="N22" s="45">
        <f t="shared" si="2"/>
        <v>237.71</v>
      </c>
      <c r="O22" s="45">
        <f t="shared" si="2"/>
        <v>11.924999999999999</v>
      </c>
      <c r="Q22" s="11"/>
      <c r="R22"/>
      <c r="S22"/>
      <c r="T22"/>
      <c r="U22"/>
    </row>
    <row r="23" spans="1:21" ht="15" x14ac:dyDescent="0.25">
      <c r="Q23" s="11"/>
      <c r="R23"/>
      <c r="S23"/>
      <c r="T23"/>
      <c r="U23"/>
    </row>
    <row r="24" spans="1:21" ht="15" x14ac:dyDescent="0.25">
      <c r="Q24" s="11"/>
      <c r="R24"/>
      <c r="S24"/>
      <c r="T24"/>
      <c r="U24"/>
    </row>
    <row r="25" spans="1:21" ht="15" x14ac:dyDescent="0.25">
      <c r="B25" s="1"/>
      <c r="C25" s="11"/>
      <c r="D25"/>
      <c r="E25"/>
      <c r="F25"/>
      <c r="G25"/>
      <c r="Q25" s="11"/>
      <c r="R25"/>
      <c r="S25"/>
      <c r="T25"/>
      <c r="U25"/>
    </row>
    <row r="26" spans="1:21" ht="12.75" customHeight="1" x14ac:dyDescent="0.25">
      <c r="B26" s="1"/>
      <c r="E26"/>
      <c r="F26"/>
      <c r="G26"/>
      <c r="Q26" s="11"/>
      <c r="R26"/>
      <c r="S26"/>
      <c r="T26"/>
      <c r="U26"/>
    </row>
    <row r="27" spans="1:21" ht="15" x14ac:dyDescent="0.25">
      <c r="Q27" s="11"/>
      <c r="R27"/>
      <c r="S27"/>
      <c r="T27"/>
      <c r="U27"/>
    </row>
    <row r="28" spans="1:21" x14ac:dyDescent="0.2">
      <c r="P28" s="4"/>
    </row>
    <row r="30" spans="1:21" x14ac:dyDescent="0.2">
      <c r="R30" s="31"/>
      <c r="S30" s="31"/>
      <c r="T30" s="31"/>
      <c r="U30" s="31"/>
    </row>
    <row r="31" spans="1:21" ht="15" x14ac:dyDescent="0.25">
      <c r="S31"/>
      <c r="T31"/>
      <c r="U31"/>
    </row>
    <row r="32" spans="1:21" ht="15" x14ac:dyDescent="0.25">
      <c r="S32"/>
      <c r="T32"/>
      <c r="U32"/>
    </row>
    <row r="33" spans="16:16" x14ac:dyDescent="0.2">
      <c r="P33" s="4"/>
    </row>
  </sheetData>
  <mergeCells count="23">
    <mergeCell ref="A22:B22"/>
    <mergeCell ref="A13:O13"/>
    <mergeCell ref="D5:D6"/>
    <mergeCell ref="E5:E6"/>
    <mergeCell ref="L5:L6"/>
    <mergeCell ref="A12:B12"/>
    <mergeCell ref="A21:B21"/>
    <mergeCell ref="M5:M6"/>
    <mergeCell ref="N5:N6"/>
    <mergeCell ref="O5:O6"/>
    <mergeCell ref="A7:O7"/>
    <mergeCell ref="F5:F6"/>
    <mergeCell ref="H5:H6"/>
    <mergeCell ref="I5:I6"/>
    <mergeCell ref="J5:J6"/>
    <mergeCell ref="K5:K6"/>
    <mergeCell ref="H4:K4"/>
    <mergeCell ref="L4:O4"/>
    <mergeCell ref="A4:A6"/>
    <mergeCell ref="B4:B6"/>
    <mergeCell ref="C4:C6"/>
    <mergeCell ref="D4:F4"/>
    <mergeCell ref="G4:G6"/>
  </mergeCells>
  <pageMargins left="0.7" right="0.7" top="0.75" bottom="0.75" header="0.3" footer="0.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view="pageBreakPreview" zoomScale="60" zoomScaleNormal="120" workbookViewId="0">
      <selection activeCell="E27" sqref="E27"/>
    </sheetView>
  </sheetViews>
  <sheetFormatPr defaultRowHeight="12.75" x14ac:dyDescent="0.2"/>
  <cols>
    <col min="1" max="1" width="9.140625" style="1"/>
    <col min="2" max="2" width="24.5703125" style="9" customWidth="1"/>
    <col min="3" max="3" width="7.28515625" style="1" customWidth="1"/>
    <col min="4" max="6" width="7.7109375" style="1" customWidth="1"/>
    <col min="7" max="15" width="9.140625" style="1"/>
    <col min="16" max="16" width="5.5703125" style="1" customWidth="1"/>
    <col min="17" max="17" width="24.140625" style="1" customWidth="1"/>
    <col min="18" max="18" width="9.85546875" style="1" customWidth="1"/>
    <col min="19" max="19" width="9.5703125" style="1" customWidth="1"/>
    <col min="20" max="21" width="13.85546875" style="1" customWidth="1"/>
    <col min="22" max="16384" width="9.140625" style="1"/>
  </cols>
  <sheetData>
    <row r="1" spans="1:21" x14ac:dyDescent="0.2">
      <c r="A1" s="34" t="s">
        <v>2</v>
      </c>
      <c r="B1" s="35"/>
      <c r="C1" s="36">
        <v>10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ht="13.5" x14ac:dyDescent="0.25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x14ac:dyDescent="0.2">
      <c r="A3" s="36" t="s">
        <v>3</v>
      </c>
      <c r="B3" s="40"/>
      <c r="C3" s="37" t="s">
        <v>137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ht="15.75" x14ac:dyDescent="0.25">
      <c r="A4" s="65" t="s">
        <v>36</v>
      </c>
      <c r="B4" s="65" t="s">
        <v>7</v>
      </c>
      <c r="C4" s="68" t="s">
        <v>8</v>
      </c>
      <c r="D4" s="74" t="s">
        <v>4</v>
      </c>
      <c r="E4" s="75"/>
      <c r="F4" s="76"/>
      <c r="G4" s="71" t="s">
        <v>48</v>
      </c>
      <c r="H4" s="61" t="s">
        <v>5</v>
      </c>
      <c r="I4" s="61"/>
      <c r="J4" s="61"/>
      <c r="K4" s="61"/>
      <c r="L4" s="61" t="s">
        <v>6</v>
      </c>
      <c r="M4" s="61"/>
      <c r="N4" s="61"/>
      <c r="O4" s="61"/>
      <c r="Q4" s="15" t="s">
        <v>2</v>
      </c>
      <c r="R4" s="16">
        <v>10</v>
      </c>
      <c r="S4" s="7"/>
      <c r="T4" s="6"/>
      <c r="U4" s="6"/>
    </row>
    <row r="5" spans="1:21" ht="15.75" customHeight="1" x14ac:dyDescent="0.25">
      <c r="A5" s="66"/>
      <c r="B5" s="66"/>
      <c r="C5" s="69"/>
      <c r="D5" s="52" t="s">
        <v>9</v>
      </c>
      <c r="E5" s="52" t="s">
        <v>10</v>
      </c>
      <c r="F5" s="52" t="s">
        <v>11</v>
      </c>
      <c r="G5" s="72"/>
      <c r="H5" s="52" t="s">
        <v>12</v>
      </c>
      <c r="I5" s="52" t="s">
        <v>13</v>
      </c>
      <c r="J5" s="52" t="s">
        <v>14</v>
      </c>
      <c r="K5" s="52" t="s">
        <v>15</v>
      </c>
      <c r="L5" s="52" t="s">
        <v>16</v>
      </c>
      <c r="M5" s="52" t="s">
        <v>17</v>
      </c>
      <c r="N5" s="52" t="s">
        <v>18</v>
      </c>
      <c r="O5" s="52" t="s">
        <v>19</v>
      </c>
      <c r="Q5" s="17"/>
      <c r="R5" s="6"/>
      <c r="S5" s="6"/>
      <c r="T5" s="6"/>
      <c r="U5" s="6"/>
    </row>
    <row r="6" spans="1:21" ht="15" x14ac:dyDescent="0.25">
      <c r="A6" s="67"/>
      <c r="B6" s="67"/>
      <c r="C6" s="70"/>
      <c r="D6" s="53"/>
      <c r="E6" s="53"/>
      <c r="F6" s="53"/>
      <c r="G6" s="73"/>
      <c r="H6" s="53"/>
      <c r="I6" s="53"/>
      <c r="J6" s="53"/>
      <c r="K6" s="53"/>
      <c r="L6" s="53"/>
      <c r="M6" s="53"/>
      <c r="N6" s="53"/>
      <c r="O6" s="53"/>
      <c r="Q6" s="17"/>
      <c r="R6" s="6"/>
      <c r="S6" s="6"/>
      <c r="T6" s="6"/>
      <c r="U6" s="6"/>
    </row>
    <row r="7" spans="1:21" ht="15.75" x14ac:dyDescent="0.25">
      <c r="A7" s="62" t="s">
        <v>20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  <c r="P7" s="12"/>
      <c r="Q7" s="18" t="s">
        <v>40</v>
      </c>
      <c r="R7" s="19"/>
      <c r="S7" s="19"/>
      <c r="T7" s="19"/>
      <c r="U7" s="6"/>
    </row>
    <row r="8" spans="1:21" ht="15.75" x14ac:dyDescent="0.25">
      <c r="A8" s="32" t="s">
        <v>105</v>
      </c>
      <c r="B8" s="46" t="s">
        <v>106</v>
      </c>
      <c r="C8" s="29">
        <v>100</v>
      </c>
      <c r="D8" s="8">
        <v>10.4</v>
      </c>
      <c r="E8" s="8">
        <v>18.7</v>
      </c>
      <c r="F8" s="8">
        <v>0.2</v>
      </c>
      <c r="G8" s="8">
        <v>211</v>
      </c>
      <c r="H8" s="8">
        <v>0.22</v>
      </c>
      <c r="I8" s="8">
        <v>0</v>
      </c>
      <c r="J8" s="8">
        <v>0</v>
      </c>
      <c r="K8" s="8">
        <v>0.3</v>
      </c>
      <c r="L8" s="8">
        <v>31</v>
      </c>
      <c r="M8" s="8">
        <v>149</v>
      </c>
      <c r="N8" s="8">
        <v>18</v>
      </c>
      <c r="O8" s="8">
        <v>1.6</v>
      </c>
      <c r="Q8" s="20"/>
      <c r="R8" s="19"/>
      <c r="S8" s="19"/>
      <c r="T8" s="19"/>
      <c r="U8" s="6"/>
    </row>
    <row r="9" spans="1:21" ht="26.25" x14ac:dyDescent="0.25">
      <c r="A9" s="27" t="s">
        <v>66</v>
      </c>
      <c r="B9" s="28" t="s">
        <v>67</v>
      </c>
      <c r="C9" s="29">
        <v>200</v>
      </c>
      <c r="D9" s="8">
        <v>7.55</v>
      </c>
      <c r="E9" s="8">
        <v>1.1299999999999999</v>
      </c>
      <c r="F9" s="8">
        <v>48.4</v>
      </c>
      <c r="G9" s="8">
        <v>241.5</v>
      </c>
      <c r="H9" s="8">
        <v>0.1</v>
      </c>
      <c r="I9" s="8">
        <v>0.03</v>
      </c>
      <c r="J9" s="8">
        <v>0</v>
      </c>
      <c r="K9" s="8">
        <v>1.33</v>
      </c>
      <c r="L9" s="8">
        <v>9.5</v>
      </c>
      <c r="M9" s="8">
        <v>59.5</v>
      </c>
      <c r="N9" s="8">
        <v>1.35</v>
      </c>
      <c r="O9" s="8">
        <v>1.3</v>
      </c>
      <c r="Q9" s="18" t="s">
        <v>138</v>
      </c>
      <c r="R9" s="19"/>
      <c r="S9" s="19"/>
      <c r="T9" s="19"/>
      <c r="U9" s="6"/>
    </row>
    <row r="10" spans="1:21" ht="15.75" x14ac:dyDescent="0.25">
      <c r="A10" s="27" t="s">
        <v>68</v>
      </c>
      <c r="B10" s="28" t="s">
        <v>69</v>
      </c>
      <c r="C10" s="29">
        <v>100</v>
      </c>
      <c r="D10" s="2">
        <v>0.8</v>
      </c>
      <c r="E10" s="2">
        <v>0.1</v>
      </c>
      <c r="F10" s="2">
        <v>2.5</v>
      </c>
      <c r="G10" s="2">
        <v>14</v>
      </c>
      <c r="H10" s="2">
        <v>0.03</v>
      </c>
      <c r="I10" s="2">
        <v>10</v>
      </c>
      <c r="J10" s="2">
        <v>0</v>
      </c>
      <c r="K10" s="2">
        <v>0.1</v>
      </c>
      <c r="L10" s="2">
        <v>23</v>
      </c>
      <c r="M10" s="2">
        <v>42</v>
      </c>
      <c r="N10" s="2">
        <v>14</v>
      </c>
      <c r="O10" s="2">
        <v>0.6</v>
      </c>
      <c r="Q10" s="21"/>
      <c r="R10" s="19"/>
      <c r="S10" s="19"/>
      <c r="T10" s="19"/>
      <c r="U10" s="6"/>
    </row>
    <row r="11" spans="1:21" ht="14.25" x14ac:dyDescent="0.2">
      <c r="A11" s="8" t="s">
        <v>25</v>
      </c>
      <c r="B11" s="42" t="s">
        <v>26</v>
      </c>
      <c r="C11" s="43">
        <v>25</v>
      </c>
      <c r="D11" s="8">
        <v>1.9</v>
      </c>
      <c r="E11" s="8">
        <v>0.2</v>
      </c>
      <c r="F11" s="8">
        <v>12.3</v>
      </c>
      <c r="G11" s="8">
        <v>58.75</v>
      </c>
      <c r="H11" s="8">
        <v>0.03</v>
      </c>
      <c r="I11" s="8">
        <v>0</v>
      </c>
      <c r="J11" s="8">
        <v>0</v>
      </c>
      <c r="K11" s="8">
        <v>0.27500000000000002</v>
      </c>
      <c r="L11" s="8">
        <v>5</v>
      </c>
      <c r="M11" s="8">
        <v>16.25</v>
      </c>
      <c r="N11" s="8">
        <v>3.5</v>
      </c>
      <c r="O11" s="8">
        <v>0.27500000000000002</v>
      </c>
      <c r="Q11" s="22"/>
      <c r="R11" s="23"/>
      <c r="S11" s="23"/>
      <c r="T11" s="23"/>
      <c r="U11" s="24"/>
    </row>
    <row r="12" spans="1:21" ht="14.25" x14ac:dyDescent="0.2">
      <c r="A12" s="27" t="s">
        <v>51</v>
      </c>
      <c r="B12" s="28" t="s">
        <v>52</v>
      </c>
      <c r="C12" s="29">
        <v>200</v>
      </c>
      <c r="D12" s="8">
        <v>1.5</v>
      </c>
      <c r="E12" s="8">
        <v>1.3</v>
      </c>
      <c r="F12" s="8">
        <v>15.9</v>
      </c>
      <c r="G12" s="8">
        <v>81</v>
      </c>
      <c r="H12" s="8">
        <v>0.04</v>
      </c>
      <c r="I12" s="8">
        <v>1.3</v>
      </c>
      <c r="J12" s="8">
        <v>0.01</v>
      </c>
      <c r="K12" s="8">
        <v>0</v>
      </c>
      <c r="L12" s="8">
        <v>127</v>
      </c>
      <c r="M12" s="8">
        <v>93</v>
      </c>
      <c r="N12" s="8">
        <v>15</v>
      </c>
      <c r="O12" s="8">
        <v>0.4</v>
      </c>
      <c r="Q12" s="13" t="s">
        <v>41</v>
      </c>
      <c r="R12" s="25" t="s">
        <v>42</v>
      </c>
      <c r="S12" s="25" t="s">
        <v>43</v>
      </c>
      <c r="T12" s="25" t="s">
        <v>44</v>
      </c>
      <c r="U12" s="25" t="s">
        <v>45</v>
      </c>
    </row>
    <row r="13" spans="1:21" ht="15" x14ac:dyDescent="0.25">
      <c r="A13" s="57" t="s">
        <v>38</v>
      </c>
      <c r="B13" s="58"/>
      <c r="C13" s="8">
        <f t="shared" ref="C13:O13" si="0">SUM(C8:C12)</f>
        <v>625</v>
      </c>
      <c r="D13" s="8">
        <f t="shared" si="0"/>
        <v>22.15</v>
      </c>
      <c r="E13" s="8">
        <f t="shared" si="0"/>
        <v>21.43</v>
      </c>
      <c r="F13" s="8">
        <f t="shared" si="0"/>
        <v>79.300000000000011</v>
      </c>
      <c r="G13" s="8">
        <f t="shared" si="0"/>
        <v>606.25</v>
      </c>
      <c r="H13" s="8">
        <f t="shared" si="0"/>
        <v>0.42</v>
      </c>
      <c r="I13" s="8">
        <f t="shared" si="0"/>
        <v>11.33</v>
      </c>
      <c r="J13" s="8">
        <f t="shared" si="0"/>
        <v>0.01</v>
      </c>
      <c r="K13" s="8">
        <f t="shared" si="0"/>
        <v>2.0050000000000003</v>
      </c>
      <c r="L13" s="8">
        <f t="shared" si="0"/>
        <v>195.5</v>
      </c>
      <c r="M13" s="8">
        <f t="shared" si="0"/>
        <v>359.75</v>
      </c>
      <c r="N13" s="8">
        <f t="shared" si="0"/>
        <v>51.85</v>
      </c>
      <c r="O13" s="8">
        <f t="shared" si="0"/>
        <v>4.1750000000000007</v>
      </c>
      <c r="Q13" s="14" t="s">
        <v>46</v>
      </c>
      <c r="R13" s="30">
        <f>(D13*100)/77</f>
        <v>28.766233766233768</v>
      </c>
      <c r="S13" s="30">
        <f>(E13*100)/79</f>
        <v>27.126582278481013</v>
      </c>
      <c r="T13" s="30">
        <f>(F13*100)/335</f>
        <v>23.671641791044777</v>
      </c>
      <c r="U13" s="30">
        <f>(G13*100)/2350</f>
        <v>25.797872340425531</v>
      </c>
    </row>
    <row r="14" spans="1:21" ht="15" x14ac:dyDescent="0.25">
      <c r="A14" s="54" t="s">
        <v>30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/>
      <c r="Q14" s="14" t="s">
        <v>47</v>
      </c>
      <c r="R14" s="30">
        <f>(D22*100)/77</f>
        <v>40.311688311688314</v>
      </c>
      <c r="S14" s="30">
        <f>(E22*100)/79</f>
        <v>38.215189873417721</v>
      </c>
      <c r="T14" s="30">
        <f>(F22*100)/335</f>
        <v>41.20597014925373</v>
      </c>
      <c r="U14" s="30">
        <f>(G22*100)/2350</f>
        <v>40.683829787234039</v>
      </c>
    </row>
    <row r="15" spans="1:21" ht="15" x14ac:dyDescent="0.25">
      <c r="A15" s="27" t="s">
        <v>103</v>
      </c>
      <c r="B15" s="28" t="s">
        <v>104</v>
      </c>
      <c r="C15" s="29">
        <v>250</v>
      </c>
      <c r="D15" s="8">
        <v>2.0499999999999998</v>
      </c>
      <c r="E15" s="8">
        <v>5.25</v>
      </c>
      <c r="F15" s="8">
        <v>16.25</v>
      </c>
      <c r="G15" s="8">
        <v>121.25</v>
      </c>
      <c r="H15" s="2">
        <v>0.09</v>
      </c>
      <c r="I15" s="8">
        <v>7.68</v>
      </c>
      <c r="J15" s="8">
        <v>0</v>
      </c>
      <c r="K15" s="8">
        <v>2.35</v>
      </c>
      <c r="L15" s="8">
        <v>15.5</v>
      </c>
      <c r="M15" s="8">
        <v>63</v>
      </c>
      <c r="N15" s="8">
        <v>26.25</v>
      </c>
      <c r="O15" s="8">
        <v>0.93</v>
      </c>
      <c r="Q15" s="14" t="s">
        <v>139</v>
      </c>
      <c r="R15" s="30">
        <f>(D23*100)/77</f>
        <v>69.077922077922082</v>
      </c>
      <c r="S15" s="30">
        <f>(E23*100)/79</f>
        <v>65.341772151898738</v>
      </c>
      <c r="T15" s="30">
        <f>(F23*100)/335</f>
        <v>64.877611940298507</v>
      </c>
      <c r="U15" s="30">
        <f>(G23*100)/2350</f>
        <v>66.481702127659574</v>
      </c>
    </row>
    <row r="16" spans="1:21" x14ac:dyDescent="0.2">
      <c r="A16" s="32" t="s">
        <v>64</v>
      </c>
      <c r="B16" s="46" t="s">
        <v>65</v>
      </c>
      <c r="C16" s="29">
        <v>100</v>
      </c>
      <c r="D16" s="2">
        <v>15</v>
      </c>
      <c r="E16" s="2">
        <v>10.71</v>
      </c>
      <c r="F16" s="2">
        <v>9.2899999999999991</v>
      </c>
      <c r="G16" s="2">
        <v>188.57</v>
      </c>
      <c r="H16" s="2">
        <v>0.1</v>
      </c>
      <c r="I16" s="2">
        <v>0.86</v>
      </c>
      <c r="J16" s="2">
        <v>4.2000000000000003E-2</v>
      </c>
      <c r="K16" s="2">
        <v>0.43</v>
      </c>
      <c r="L16" s="2">
        <v>37.14</v>
      </c>
      <c r="M16" s="2">
        <v>94.29</v>
      </c>
      <c r="N16" s="2">
        <v>18.57</v>
      </c>
      <c r="O16" s="2">
        <v>1.1399999999999999</v>
      </c>
      <c r="Q16" s="10"/>
    </row>
    <row r="17" spans="1:21" ht="15" customHeight="1" x14ac:dyDescent="0.2">
      <c r="A17" s="27" t="s">
        <v>53</v>
      </c>
      <c r="B17" s="28" t="s">
        <v>55</v>
      </c>
      <c r="C17" s="29">
        <v>200</v>
      </c>
      <c r="D17" s="8">
        <v>8.84</v>
      </c>
      <c r="E17" s="8">
        <v>13.53</v>
      </c>
      <c r="F17" s="8">
        <v>61.05</v>
      </c>
      <c r="G17" s="8">
        <v>410</v>
      </c>
      <c r="H17" s="8">
        <v>0.28000000000000003</v>
      </c>
      <c r="I17" s="8">
        <v>0</v>
      </c>
      <c r="J17" s="8">
        <v>0.08</v>
      </c>
      <c r="K17" s="8">
        <v>0.43</v>
      </c>
      <c r="L17" s="8">
        <v>27.5</v>
      </c>
      <c r="M17" s="8">
        <v>222.5</v>
      </c>
      <c r="N17" s="8">
        <v>49.25</v>
      </c>
      <c r="O17" s="8">
        <v>2.6</v>
      </c>
      <c r="P17" s="3"/>
      <c r="Q17" s="10"/>
      <c r="R17" s="31"/>
    </row>
    <row r="18" spans="1:21" ht="15" x14ac:dyDescent="0.25">
      <c r="A18" s="27" t="s">
        <v>68</v>
      </c>
      <c r="B18" s="28" t="s">
        <v>78</v>
      </c>
      <c r="C18" s="29">
        <v>100</v>
      </c>
      <c r="D18" s="2">
        <v>1.1000000000000001</v>
      </c>
      <c r="E18" s="2">
        <v>0.2</v>
      </c>
      <c r="F18" s="2">
        <v>3.8</v>
      </c>
      <c r="G18" s="2">
        <v>24</v>
      </c>
      <c r="H18" s="2">
        <v>0.06</v>
      </c>
      <c r="I18" s="2">
        <v>25</v>
      </c>
      <c r="J18" s="2">
        <v>0</v>
      </c>
      <c r="K18" s="2">
        <v>0.7</v>
      </c>
      <c r="L18" s="2">
        <v>14</v>
      </c>
      <c r="M18" s="2">
        <v>26</v>
      </c>
      <c r="N18" s="2">
        <v>2</v>
      </c>
      <c r="O18" s="2">
        <v>0.9</v>
      </c>
      <c r="P18" s="4"/>
      <c r="Q18" s="11"/>
      <c r="R18"/>
      <c r="S18"/>
      <c r="T18"/>
      <c r="U18"/>
    </row>
    <row r="19" spans="1:21" ht="16.5" customHeight="1" x14ac:dyDescent="0.25">
      <c r="A19" s="8" t="s">
        <v>25</v>
      </c>
      <c r="B19" s="42" t="s">
        <v>26</v>
      </c>
      <c r="C19" s="43">
        <v>25</v>
      </c>
      <c r="D19" s="8">
        <v>1.9</v>
      </c>
      <c r="E19" s="8">
        <v>0.2</v>
      </c>
      <c r="F19" s="8">
        <v>12.3</v>
      </c>
      <c r="G19" s="8">
        <v>58.75</v>
      </c>
      <c r="H19" s="8">
        <v>0.03</v>
      </c>
      <c r="I19" s="8">
        <v>0</v>
      </c>
      <c r="J19" s="8">
        <v>0</v>
      </c>
      <c r="K19" s="8">
        <v>0.27500000000000002</v>
      </c>
      <c r="L19" s="8">
        <v>5</v>
      </c>
      <c r="M19" s="8">
        <v>16.25</v>
      </c>
      <c r="N19" s="8">
        <v>3.5</v>
      </c>
      <c r="O19" s="8">
        <v>0.27500000000000002</v>
      </c>
      <c r="P19" s="4"/>
      <c r="Q19" s="11"/>
      <c r="R19"/>
      <c r="S19"/>
      <c r="T19"/>
      <c r="U19"/>
    </row>
    <row r="20" spans="1:21" ht="15" x14ac:dyDescent="0.25">
      <c r="A20" s="8" t="s">
        <v>27</v>
      </c>
      <c r="B20" s="42" t="s">
        <v>28</v>
      </c>
      <c r="C20" s="43">
        <v>25</v>
      </c>
      <c r="D20" s="8">
        <v>1.65</v>
      </c>
      <c r="E20" s="8">
        <v>0.3</v>
      </c>
      <c r="F20" s="8">
        <v>8.35</v>
      </c>
      <c r="G20" s="8">
        <v>43.5</v>
      </c>
      <c r="H20" s="8">
        <v>4.4999999999999998E-2</v>
      </c>
      <c r="I20" s="8">
        <v>0</v>
      </c>
      <c r="J20" s="8">
        <v>0</v>
      </c>
      <c r="K20" s="8">
        <v>0.35</v>
      </c>
      <c r="L20" s="8">
        <v>8.75</v>
      </c>
      <c r="M20" s="8">
        <v>39.5</v>
      </c>
      <c r="N20" s="8">
        <v>11.75</v>
      </c>
      <c r="O20" s="8">
        <v>0.97499999999999998</v>
      </c>
      <c r="P20" s="4"/>
      <c r="Q20" s="11"/>
      <c r="R20"/>
      <c r="S20"/>
      <c r="T20"/>
      <c r="U20"/>
    </row>
    <row r="21" spans="1:21" ht="26.25" x14ac:dyDescent="0.25">
      <c r="A21" s="8" t="s">
        <v>34</v>
      </c>
      <c r="B21" s="42" t="s">
        <v>35</v>
      </c>
      <c r="C21" s="43">
        <v>200</v>
      </c>
      <c r="D21" s="8">
        <v>0.5</v>
      </c>
      <c r="E21" s="8">
        <v>0</v>
      </c>
      <c r="F21" s="8">
        <v>27</v>
      </c>
      <c r="G21" s="8">
        <v>110</v>
      </c>
      <c r="H21" s="8">
        <v>0.01</v>
      </c>
      <c r="I21" s="8">
        <v>0.5</v>
      </c>
      <c r="J21" s="8">
        <v>0</v>
      </c>
      <c r="K21" s="8">
        <v>0</v>
      </c>
      <c r="L21" s="8">
        <v>28</v>
      </c>
      <c r="M21" s="8">
        <v>19</v>
      </c>
      <c r="N21" s="8">
        <v>7</v>
      </c>
      <c r="O21" s="8">
        <v>1.5</v>
      </c>
      <c r="P21" s="4"/>
      <c r="Q21" s="11"/>
      <c r="R21"/>
      <c r="S21"/>
      <c r="T21"/>
      <c r="U21"/>
    </row>
    <row r="22" spans="1:21" ht="15" x14ac:dyDescent="0.25">
      <c r="A22" s="57" t="s">
        <v>29</v>
      </c>
      <c r="B22" s="58"/>
      <c r="C22" s="8">
        <f t="shared" ref="C22:O22" si="1">SUM(C15:C21)</f>
        <v>900</v>
      </c>
      <c r="D22" s="8">
        <f t="shared" si="1"/>
        <v>31.04</v>
      </c>
      <c r="E22" s="8">
        <f t="shared" si="1"/>
        <v>30.19</v>
      </c>
      <c r="F22" s="8">
        <f t="shared" si="1"/>
        <v>138.04</v>
      </c>
      <c r="G22" s="8">
        <f t="shared" si="1"/>
        <v>956.06999999999994</v>
      </c>
      <c r="H22" s="8">
        <f t="shared" si="1"/>
        <v>0.6150000000000001</v>
      </c>
      <c r="I22" s="8">
        <f t="shared" si="1"/>
        <v>34.04</v>
      </c>
      <c r="J22" s="8">
        <f t="shared" si="1"/>
        <v>0.122</v>
      </c>
      <c r="K22" s="8">
        <f t="shared" si="1"/>
        <v>4.5350000000000001</v>
      </c>
      <c r="L22" s="8">
        <f t="shared" si="1"/>
        <v>135.88999999999999</v>
      </c>
      <c r="M22" s="8">
        <f t="shared" si="1"/>
        <v>480.54</v>
      </c>
      <c r="N22" s="8">
        <f t="shared" si="1"/>
        <v>118.32</v>
      </c>
      <c r="O22" s="8">
        <f t="shared" si="1"/>
        <v>8.32</v>
      </c>
      <c r="Q22" s="11"/>
      <c r="R22"/>
      <c r="S22"/>
      <c r="T22"/>
      <c r="U22"/>
    </row>
    <row r="23" spans="1:21" ht="15" x14ac:dyDescent="0.25">
      <c r="A23" s="59" t="s">
        <v>37</v>
      </c>
      <c r="B23" s="77"/>
      <c r="C23" s="45">
        <f>C13+C22</f>
        <v>1525</v>
      </c>
      <c r="D23" s="45">
        <f t="shared" ref="D23:O23" si="2">D13+D22</f>
        <v>53.19</v>
      </c>
      <c r="E23" s="45">
        <f t="shared" si="2"/>
        <v>51.620000000000005</v>
      </c>
      <c r="F23" s="45">
        <f t="shared" si="2"/>
        <v>217.34</v>
      </c>
      <c r="G23" s="45">
        <f t="shared" si="2"/>
        <v>1562.32</v>
      </c>
      <c r="H23" s="45">
        <f t="shared" si="2"/>
        <v>1.0350000000000001</v>
      </c>
      <c r="I23" s="45">
        <f t="shared" si="2"/>
        <v>45.37</v>
      </c>
      <c r="J23" s="45">
        <f t="shared" si="2"/>
        <v>0.13200000000000001</v>
      </c>
      <c r="K23" s="45">
        <f t="shared" si="2"/>
        <v>6.5400000000000009</v>
      </c>
      <c r="L23" s="45">
        <f t="shared" si="2"/>
        <v>331.39</v>
      </c>
      <c r="M23" s="45">
        <f t="shared" si="2"/>
        <v>840.29</v>
      </c>
      <c r="N23" s="45">
        <f t="shared" si="2"/>
        <v>170.17</v>
      </c>
      <c r="O23" s="45">
        <f t="shared" si="2"/>
        <v>12.495000000000001</v>
      </c>
      <c r="Q23" s="11"/>
      <c r="R23"/>
      <c r="S23"/>
      <c r="T23"/>
      <c r="U23"/>
    </row>
    <row r="24" spans="1:21" ht="12.75" customHeight="1" x14ac:dyDescent="0.25">
      <c r="Q24" s="11"/>
      <c r="R24"/>
      <c r="S24"/>
      <c r="T24"/>
      <c r="U24"/>
    </row>
    <row r="25" spans="1:21" ht="15" x14ac:dyDescent="0.25">
      <c r="D25" s="11"/>
      <c r="E25"/>
      <c r="F25"/>
      <c r="G25"/>
      <c r="H25"/>
      <c r="Q25" s="11"/>
      <c r="R25"/>
      <c r="S25"/>
      <c r="T25"/>
      <c r="U25"/>
    </row>
    <row r="26" spans="1:21" ht="15" x14ac:dyDescent="0.25">
      <c r="F26"/>
      <c r="G26"/>
      <c r="H26"/>
      <c r="Q26" s="11"/>
      <c r="R26"/>
      <c r="S26"/>
      <c r="T26"/>
      <c r="U26"/>
    </row>
    <row r="27" spans="1:21" ht="15" x14ac:dyDescent="0.25">
      <c r="Q27" s="11"/>
      <c r="R27"/>
      <c r="S27"/>
      <c r="T27"/>
      <c r="U27"/>
    </row>
    <row r="28" spans="1:21" x14ac:dyDescent="0.2">
      <c r="P28" s="4"/>
    </row>
    <row r="30" spans="1:21" x14ac:dyDescent="0.2">
      <c r="R30" s="31"/>
      <c r="S30" s="31"/>
      <c r="T30" s="31"/>
      <c r="U30" s="31"/>
    </row>
    <row r="31" spans="1:21" ht="15" x14ac:dyDescent="0.25">
      <c r="S31"/>
      <c r="T31"/>
      <c r="U31"/>
    </row>
    <row r="32" spans="1:21" ht="15" x14ac:dyDescent="0.25">
      <c r="S32"/>
      <c r="T32"/>
      <c r="U32"/>
    </row>
    <row r="33" spans="16:16" x14ac:dyDescent="0.2">
      <c r="P33" s="4"/>
    </row>
  </sheetData>
  <mergeCells count="23">
    <mergeCell ref="A7:O7"/>
    <mergeCell ref="A4:A6"/>
    <mergeCell ref="B4:B6"/>
    <mergeCell ref="C4:C6"/>
    <mergeCell ref="D4:F4"/>
    <mergeCell ref="G4:G6"/>
    <mergeCell ref="H4:K4"/>
    <mergeCell ref="A23:B23"/>
    <mergeCell ref="A13:B13"/>
    <mergeCell ref="A14:O14"/>
    <mergeCell ref="A22:B22"/>
    <mergeCell ref="L4:O4"/>
    <mergeCell ref="D5:D6"/>
    <mergeCell ref="E5:E6"/>
    <mergeCell ref="F5:F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scale="89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60" zoomScaleNormal="110" workbookViewId="0">
      <selection activeCell="B36" sqref="B36"/>
    </sheetView>
  </sheetViews>
  <sheetFormatPr defaultRowHeight="15" x14ac:dyDescent="0.25"/>
  <cols>
    <col min="1" max="1" width="8.7109375" customWidth="1"/>
    <col min="2" max="2" width="25.140625" style="5" customWidth="1"/>
    <col min="3" max="3" width="7.5703125" customWidth="1"/>
    <col min="4" max="4" width="7.7109375" customWidth="1"/>
    <col min="5" max="5" width="7.85546875" customWidth="1"/>
    <col min="6" max="6" width="7.7109375" customWidth="1"/>
    <col min="7" max="7" width="8.85546875" customWidth="1"/>
    <col min="8" max="9" width="7.28515625" customWidth="1"/>
    <col min="10" max="10" width="7.42578125" customWidth="1"/>
    <col min="11" max="11" width="7.7109375" customWidth="1"/>
    <col min="12" max="12" width="7.85546875" customWidth="1"/>
    <col min="13" max="13" width="8.140625" customWidth="1"/>
    <col min="14" max="14" width="7.5703125" customWidth="1"/>
    <col min="15" max="15" width="8" customWidth="1"/>
    <col min="17" max="17" width="32.140625" style="11" customWidth="1"/>
    <col min="18" max="18" width="12.7109375" customWidth="1"/>
    <col min="19" max="19" width="11.140625" customWidth="1"/>
    <col min="20" max="20" width="13.85546875" customWidth="1"/>
    <col min="21" max="21" width="17" customWidth="1"/>
  </cols>
  <sheetData>
    <row r="1" spans="1:21" s="1" customFormat="1" ht="12.75" x14ac:dyDescent="0.2">
      <c r="A1" s="34" t="s">
        <v>2</v>
      </c>
      <c r="B1" s="35"/>
      <c r="C1" s="36">
        <v>1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s="1" customFormat="1" ht="13.5" x14ac:dyDescent="0.25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s="1" customFormat="1" ht="16.5" customHeight="1" x14ac:dyDescent="0.2">
      <c r="A3" s="36" t="s">
        <v>3</v>
      </c>
      <c r="B3" s="40"/>
      <c r="C3" s="37" t="s">
        <v>137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s="1" customFormat="1" ht="15.75" x14ac:dyDescent="0.25">
      <c r="A4" s="65" t="s">
        <v>36</v>
      </c>
      <c r="B4" s="65" t="s">
        <v>7</v>
      </c>
      <c r="C4" s="68" t="s">
        <v>8</v>
      </c>
      <c r="D4" s="74" t="s">
        <v>4</v>
      </c>
      <c r="E4" s="75"/>
      <c r="F4" s="76"/>
      <c r="G4" s="71" t="s">
        <v>48</v>
      </c>
      <c r="H4" s="61" t="s">
        <v>5</v>
      </c>
      <c r="I4" s="61"/>
      <c r="J4" s="61"/>
      <c r="K4" s="61"/>
      <c r="L4" s="61" t="s">
        <v>6</v>
      </c>
      <c r="M4" s="61"/>
      <c r="N4" s="61"/>
      <c r="O4" s="61"/>
      <c r="Q4" s="15" t="s">
        <v>2</v>
      </c>
      <c r="R4" s="16">
        <v>1</v>
      </c>
      <c r="S4" s="7"/>
      <c r="T4" s="6"/>
      <c r="U4" s="6"/>
    </row>
    <row r="5" spans="1:21" s="1" customFormat="1" x14ac:dyDescent="0.25">
      <c r="A5" s="66"/>
      <c r="B5" s="66"/>
      <c r="C5" s="69"/>
      <c r="D5" s="52" t="s">
        <v>9</v>
      </c>
      <c r="E5" s="52" t="s">
        <v>10</v>
      </c>
      <c r="F5" s="52" t="s">
        <v>11</v>
      </c>
      <c r="G5" s="72"/>
      <c r="H5" s="52" t="s">
        <v>12</v>
      </c>
      <c r="I5" s="52" t="s">
        <v>13</v>
      </c>
      <c r="J5" s="52" t="s">
        <v>14</v>
      </c>
      <c r="K5" s="52" t="s">
        <v>15</v>
      </c>
      <c r="L5" s="52" t="s">
        <v>16</v>
      </c>
      <c r="M5" s="52" t="s">
        <v>17</v>
      </c>
      <c r="N5" s="52" t="s">
        <v>18</v>
      </c>
      <c r="O5" s="52" t="s">
        <v>19</v>
      </c>
      <c r="Q5" s="17"/>
      <c r="R5" s="6"/>
      <c r="S5" s="6"/>
      <c r="T5" s="6"/>
      <c r="U5" s="6"/>
    </row>
    <row r="6" spans="1:21" s="1" customFormat="1" ht="13.5" customHeight="1" x14ac:dyDescent="0.25">
      <c r="A6" s="67"/>
      <c r="B6" s="67"/>
      <c r="C6" s="70"/>
      <c r="D6" s="53"/>
      <c r="E6" s="53"/>
      <c r="F6" s="53"/>
      <c r="G6" s="73"/>
      <c r="H6" s="53"/>
      <c r="I6" s="53"/>
      <c r="J6" s="53"/>
      <c r="K6" s="53"/>
      <c r="L6" s="53"/>
      <c r="M6" s="53"/>
      <c r="N6" s="53"/>
      <c r="O6" s="53"/>
      <c r="Q6" s="17"/>
      <c r="R6" s="6"/>
      <c r="S6" s="6"/>
      <c r="T6" s="6"/>
      <c r="U6" s="6"/>
    </row>
    <row r="7" spans="1:21" s="1" customFormat="1" ht="15" customHeight="1" x14ac:dyDescent="0.25">
      <c r="A7" s="62" t="s">
        <v>20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  <c r="P7" s="12"/>
      <c r="Q7" s="18" t="s">
        <v>40</v>
      </c>
      <c r="R7" s="19"/>
      <c r="S7" s="19"/>
      <c r="T7" s="19"/>
      <c r="U7" s="6"/>
    </row>
    <row r="8" spans="1:21" s="1" customFormat="1" ht="15.75" x14ac:dyDescent="0.25">
      <c r="A8" s="27" t="s">
        <v>50</v>
      </c>
      <c r="B8" s="28" t="s">
        <v>49</v>
      </c>
      <c r="C8" s="29">
        <v>220</v>
      </c>
      <c r="D8" s="8">
        <v>5.7859999999999996</v>
      </c>
      <c r="E8" s="8">
        <v>12.826000000000001</v>
      </c>
      <c r="F8" s="8">
        <v>27.565999999999999</v>
      </c>
      <c r="G8" s="8">
        <v>248.82</v>
      </c>
      <c r="H8" s="8">
        <v>8.7999999999999995E-2</v>
      </c>
      <c r="I8" s="8">
        <v>1.452</v>
      </c>
      <c r="J8" s="8">
        <v>8.7999999999999995E-2</v>
      </c>
      <c r="K8" s="8">
        <v>0.22</v>
      </c>
      <c r="L8" s="8">
        <v>139.26</v>
      </c>
      <c r="M8" s="8">
        <v>154.44</v>
      </c>
      <c r="N8" s="8">
        <v>33.659999999999997</v>
      </c>
      <c r="O8" s="8">
        <v>0.61599999999999999</v>
      </c>
      <c r="Q8" s="20"/>
      <c r="R8" s="19"/>
      <c r="S8" s="19"/>
      <c r="T8" s="19"/>
      <c r="U8" s="6"/>
    </row>
    <row r="9" spans="1:21" s="1" customFormat="1" ht="15.75" x14ac:dyDescent="0.25">
      <c r="A9" s="8" t="s">
        <v>21</v>
      </c>
      <c r="B9" s="42" t="s">
        <v>39</v>
      </c>
      <c r="C9" s="43">
        <v>10</v>
      </c>
      <c r="D9" s="8">
        <v>0.05</v>
      </c>
      <c r="E9" s="8">
        <v>8.25</v>
      </c>
      <c r="F9" s="8">
        <v>0.08</v>
      </c>
      <c r="G9" s="8">
        <v>74.8</v>
      </c>
      <c r="H9" s="8">
        <v>0</v>
      </c>
      <c r="I9" s="8">
        <v>0</v>
      </c>
      <c r="J9" s="8">
        <v>5.8999999999999997E-2</v>
      </c>
      <c r="K9" s="8">
        <v>0.1</v>
      </c>
      <c r="L9" s="8">
        <v>1.2</v>
      </c>
      <c r="M9" s="8">
        <v>1.9</v>
      </c>
      <c r="N9" s="8">
        <v>0</v>
      </c>
      <c r="O9" s="8">
        <v>0.02</v>
      </c>
      <c r="Q9" s="18" t="s">
        <v>138</v>
      </c>
      <c r="R9" s="19"/>
      <c r="S9" s="19"/>
      <c r="T9" s="19"/>
      <c r="U9" s="6"/>
    </row>
    <row r="10" spans="1:21" s="1" customFormat="1" ht="13.5" customHeight="1" x14ac:dyDescent="0.25">
      <c r="A10" s="8" t="s">
        <v>22</v>
      </c>
      <c r="B10" s="42" t="s">
        <v>23</v>
      </c>
      <c r="C10" s="43">
        <v>30</v>
      </c>
      <c r="D10" s="8">
        <v>2.25</v>
      </c>
      <c r="E10" s="8">
        <v>0.87</v>
      </c>
      <c r="F10" s="8">
        <v>15.42</v>
      </c>
      <c r="G10" s="8">
        <v>78.599999999999994</v>
      </c>
      <c r="H10" s="8">
        <v>3.3000000000000002E-2</v>
      </c>
      <c r="I10" s="8">
        <v>0</v>
      </c>
      <c r="J10" s="8">
        <v>0</v>
      </c>
      <c r="K10" s="8">
        <v>0.51</v>
      </c>
      <c r="L10" s="8">
        <v>5.7</v>
      </c>
      <c r="M10" s="8">
        <v>19.5</v>
      </c>
      <c r="N10" s="8">
        <v>3.9</v>
      </c>
      <c r="O10" s="8">
        <v>0.36</v>
      </c>
      <c r="Q10" s="21"/>
      <c r="R10" s="19"/>
      <c r="S10" s="19"/>
      <c r="T10" s="19"/>
      <c r="U10" s="6"/>
    </row>
    <row r="11" spans="1:21" s="1" customFormat="1" ht="2.25" hidden="1" customHeight="1" x14ac:dyDescent="0.2">
      <c r="A11" s="8"/>
      <c r="B11" s="42"/>
      <c r="C11" s="4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Q11" s="22"/>
      <c r="R11" s="23"/>
      <c r="S11" s="23"/>
      <c r="T11" s="23"/>
      <c r="U11" s="24"/>
    </row>
    <row r="12" spans="1:21" s="1" customFormat="1" ht="14.25" x14ac:dyDescent="0.2">
      <c r="A12" s="27" t="s">
        <v>62</v>
      </c>
      <c r="B12" s="28" t="s">
        <v>63</v>
      </c>
      <c r="C12" s="29">
        <v>20</v>
      </c>
      <c r="D12" s="8">
        <v>5.12</v>
      </c>
      <c r="E12" s="8">
        <v>5.2266700000000004</v>
      </c>
      <c r="F12" s="8">
        <v>0</v>
      </c>
      <c r="G12" s="8">
        <v>68.599999999999994</v>
      </c>
      <c r="H12" s="2">
        <v>6.0000000000000001E-3</v>
      </c>
      <c r="I12" s="8">
        <v>0.1333</v>
      </c>
      <c r="J12" s="8">
        <v>0.04</v>
      </c>
      <c r="K12" s="8">
        <v>0.1067</v>
      </c>
      <c r="L12" s="8">
        <v>180</v>
      </c>
      <c r="M12" s="8">
        <v>118</v>
      </c>
      <c r="N12" s="8">
        <v>10</v>
      </c>
      <c r="O12" s="8">
        <v>0.18667</v>
      </c>
      <c r="Q12" s="13" t="s">
        <v>41</v>
      </c>
      <c r="R12" s="25" t="s">
        <v>42</v>
      </c>
      <c r="S12" s="25" t="s">
        <v>43</v>
      </c>
      <c r="T12" s="25" t="s">
        <v>44</v>
      </c>
      <c r="U12" s="25" t="s">
        <v>45</v>
      </c>
    </row>
    <row r="13" spans="1:21" s="1" customFormat="1" x14ac:dyDescent="0.25">
      <c r="A13" s="27" t="s">
        <v>25</v>
      </c>
      <c r="B13" s="28" t="s">
        <v>26</v>
      </c>
      <c r="C13" s="29">
        <v>30</v>
      </c>
      <c r="D13" s="2">
        <v>2.2799999999999998</v>
      </c>
      <c r="E13" s="2">
        <v>0.24</v>
      </c>
      <c r="F13" s="2">
        <v>14.76</v>
      </c>
      <c r="G13" s="2">
        <v>70.5</v>
      </c>
      <c r="H13" s="2">
        <v>3.5999999999999997E-2</v>
      </c>
      <c r="I13" s="2">
        <v>0</v>
      </c>
      <c r="J13" s="2">
        <v>0</v>
      </c>
      <c r="K13" s="2">
        <v>0.33</v>
      </c>
      <c r="L13" s="2">
        <v>6</v>
      </c>
      <c r="M13" s="2">
        <v>19.5</v>
      </c>
      <c r="N13" s="2">
        <v>4.2</v>
      </c>
      <c r="O13" s="2">
        <v>0.33</v>
      </c>
      <c r="Q13" s="14" t="s">
        <v>46</v>
      </c>
      <c r="R13" s="30">
        <f>(D15*100)/77</f>
        <v>24.267532467532465</v>
      </c>
      <c r="S13" s="30">
        <f>(E15*100)/79</f>
        <v>38.11730379746836</v>
      </c>
      <c r="T13" s="30">
        <f>(F15*100)/335</f>
        <v>22.00776119402985</v>
      </c>
      <c r="U13" s="30">
        <f>(G15*100)/2350</f>
        <v>26.396595744680855</v>
      </c>
    </row>
    <row r="14" spans="1:21" s="1" customFormat="1" ht="18" customHeight="1" x14ac:dyDescent="0.25">
      <c r="A14" s="8" t="s">
        <v>24</v>
      </c>
      <c r="B14" s="42" t="s">
        <v>56</v>
      </c>
      <c r="C14" s="43">
        <v>200</v>
      </c>
      <c r="D14" s="8">
        <v>3.2</v>
      </c>
      <c r="E14" s="8">
        <v>2.7</v>
      </c>
      <c r="F14" s="8">
        <v>15.9</v>
      </c>
      <c r="G14" s="8">
        <v>79</v>
      </c>
      <c r="H14" s="8">
        <v>0.04</v>
      </c>
      <c r="I14" s="8">
        <v>1.3</v>
      </c>
      <c r="J14" s="8">
        <v>0.02</v>
      </c>
      <c r="K14" s="8">
        <v>0</v>
      </c>
      <c r="L14" s="8">
        <v>126</v>
      </c>
      <c r="M14" s="8">
        <v>90</v>
      </c>
      <c r="N14" s="8">
        <v>14</v>
      </c>
      <c r="O14" s="8">
        <v>0.1</v>
      </c>
      <c r="Q14" s="14" t="s">
        <v>47</v>
      </c>
      <c r="R14" s="30">
        <f>(D28*100)/77</f>
        <v>45.298701298701303</v>
      </c>
      <c r="S14" s="30">
        <f>(E28*100)/79</f>
        <v>60.924050632911396</v>
      </c>
      <c r="T14" s="30">
        <f>(F28*100)/335</f>
        <v>42.779104477611938</v>
      </c>
      <c r="U14" s="30">
        <f>(G28*100)/2350</f>
        <v>49.168085106382982</v>
      </c>
    </row>
    <row r="15" spans="1:21" s="1" customFormat="1" x14ac:dyDescent="0.25">
      <c r="A15" s="57" t="s">
        <v>38</v>
      </c>
      <c r="B15" s="58"/>
      <c r="C15" s="43">
        <f>SUM(C8:C14)</f>
        <v>510</v>
      </c>
      <c r="D15" s="8">
        <f t="shared" ref="D15:O15" si="0">SUM(D8:D14)</f>
        <v>18.686</v>
      </c>
      <c r="E15" s="8">
        <f t="shared" si="0"/>
        <v>30.112670000000001</v>
      </c>
      <c r="F15" s="8">
        <f t="shared" si="0"/>
        <v>73.725999999999999</v>
      </c>
      <c r="G15" s="8">
        <f t="shared" si="0"/>
        <v>620.32000000000005</v>
      </c>
      <c r="H15" s="8">
        <f t="shared" si="0"/>
        <v>0.20300000000000001</v>
      </c>
      <c r="I15" s="8">
        <f t="shared" si="0"/>
        <v>2.8853</v>
      </c>
      <c r="J15" s="8">
        <f t="shared" si="0"/>
        <v>0.20699999999999999</v>
      </c>
      <c r="K15" s="8">
        <f t="shared" si="0"/>
        <v>1.2667000000000002</v>
      </c>
      <c r="L15" s="8">
        <f t="shared" si="0"/>
        <v>458.15999999999997</v>
      </c>
      <c r="M15" s="8">
        <f t="shared" si="0"/>
        <v>403.34000000000003</v>
      </c>
      <c r="N15" s="8">
        <f t="shared" si="0"/>
        <v>65.759999999999991</v>
      </c>
      <c r="O15" s="8">
        <f t="shared" si="0"/>
        <v>1.61267</v>
      </c>
      <c r="Q15" s="14" t="s">
        <v>139</v>
      </c>
      <c r="R15" s="30">
        <f>(D29*100)/77</f>
        <v>69.566233766233765</v>
      </c>
      <c r="S15" s="30">
        <f>(E29*100)/79</f>
        <v>99.041354430379755</v>
      </c>
      <c r="T15" s="30">
        <f>(F29*100)/335</f>
        <v>64.786865671641792</v>
      </c>
      <c r="U15" s="30">
        <f>(G29*100)/2350</f>
        <v>75.564680851063827</v>
      </c>
    </row>
    <row r="16" spans="1:21" s="1" customFormat="1" ht="18" customHeight="1" x14ac:dyDescent="0.25">
      <c r="A16" s="54" t="s">
        <v>30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6"/>
      <c r="Q16" s="10"/>
    </row>
    <row r="17" spans="1:21" s="1" customFormat="1" ht="27.75" customHeight="1" x14ac:dyDescent="0.2">
      <c r="A17" s="8" t="s">
        <v>31</v>
      </c>
      <c r="B17" s="42" t="s">
        <v>57</v>
      </c>
      <c r="C17" s="44">
        <v>250</v>
      </c>
      <c r="D17" s="8">
        <v>1.83</v>
      </c>
      <c r="E17" s="8">
        <v>5</v>
      </c>
      <c r="F17" s="8">
        <v>10.65</v>
      </c>
      <c r="G17" s="8">
        <v>95</v>
      </c>
      <c r="H17" s="8">
        <v>4.8000000000000001E-2</v>
      </c>
      <c r="I17" s="8">
        <v>10.3</v>
      </c>
      <c r="J17" s="8">
        <v>0</v>
      </c>
      <c r="K17" s="8">
        <v>2.4</v>
      </c>
      <c r="L17" s="8">
        <v>34.5</v>
      </c>
      <c r="M17" s="8">
        <v>53</v>
      </c>
      <c r="N17" s="8">
        <v>26.25</v>
      </c>
      <c r="O17" s="8">
        <v>1.2</v>
      </c>
      <c r="P17" s="3"/>
      <c r="Q17" s="10"/>
      <c r="R17" s="31"/>
    </row>
    <row r="18" spans="1:21" s="1" customFormat="1" ht="11.25" hidden="1" customHeight="1" x14ac:dyDescent="0.25">
      <c r="A18" s="8"/>
      <c r="B18" s="42"/>
      <c r="C18" s="43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4"/>
      <c r="Q18" s="11"/>
      <c r="R18"/>
      <c r="S18"/>
      <c r="T18"/>
      <c r="U18"/>
    </row>
    <row r="19" spans="1:21" s="1" customFormat="1" x14ac:dyDescent="0.25">
      <c r="A19" s="27" t="s">
        <v>60</v>
      </c>
      <c r="B19" s="28" t="s">
        <v>61</v>
      </c>
      <c r="C19" s="29">
        <v>10</v>
      </c>
      <c r="D19" s="8">
        <v>0.26</v>
      </c>
      <c r="E19" s="8">
        <v>1.5</v>
      </c>
      <c r="F19" s="8">
        <v>0.36</v>
      </c>
      <c r="G19" s="8">
        <v>16.2</v>
      </c>
      <c r="H19" s="2">
        <v>3.0000000000000001E-3</v>
      </c>
      <c r="I19" s="8">
        <v>0.04</v>
      </c>
      <c r="J19" s="8">
        <v>0.01</v>
      </c>
      <c r="K19" s="8">
        <v>0.03</v>
      </c>
      <c r="L19" s="8">
        <v>8.8000000000000007</v>
      </c>
      <c r="M19" s="8">
        <v>6.1</v>
      </c>
      <c r="N19" s="8">
        <v>0.9</v>
      </c>
      <c r="O19" s="8">
        <v>0.02</v>
      </c>
      <c r="P19" s="4"/>
      <c r="Q19" s="11"/>
      <c r="R19"/>
      <c r="S19"/>
      <c r="T19"/>
      <c r="U19"/>
    </row>
    <row r="20" spans="1:21" s="1" customFormat="1" x14ac:dyDescent="0.25">
      <c r="A20" s="8" t="s">
        <v>32</v>
      </c>
      <c r="B20" s="42" t="s">
        <v>33</v>
      </c>
      <c r="C20" s="43">
        <v>100</v>
      </c>
      <c r="D20" s="8">
        <v>17.8</v>
      </c>
      <c r="E20" s="8">
        <v>17.5</v>
      </c>
      <c r="F20" s="8">
        <v>14.3</v>
      </c>
      <c r="G20" s="8">
        <v>286</v>
      </c>
      <c r="H20" s="8">
        <v>0.09</v>
      </c>
      <c r="I20" s="8">
        <v>0</v>
      </c>
      <c r="J20" s="8">
        <v>3.5999999999999997E-2</v>
      </c>
      <c r="K20" s="8">
        <v>0.5</v>
      </c>
      <c r="L20" s="8">
        <v>39</v>
      </c>
      <c r="M20" s="8">
        <v>185</v>
      </c>
      <c r="N20" s="8">
        <v>26</v>
      </c>
      <c r="O20" s="8">
        <v>2.8</v>
      </c>
      <c r="P20" s="4"/>
      <c r="Q20" s="11"/>
      <c r="R20"/>
      <c r="S20"/>
      <c r="T20"/>
      <c r="U20"/>
    </row>
    <row r="21" spans="1:21" s="1" customFormat="1" x14ac:dyDescent="0.25">
      <c r="A21" s="27" t="s">
        <v>53</v>
      </c>
      <c r="B21" s="28" t="s">
        <v>55</v>
      </c>
      <c r="C21" s="29">
        <v>200</v>
      </c>
      <c r="D21" s="8">
        <v>8.84</v>
      </c>
      <c r="E21" s="8">
        <v>13.53</v>
      </c>
      <c r="F21" s="8">
        <v>61.05</v>
      </c>
      <c r="G21" s="8">
        <v>410</v>
      </c>
      <c r="H21" s="8">
        <v>0.28000000000000003</v>
      </c>
      <c r="I21" s="8">
        <v>0</v>
      </c>
      <c r="J21" s="8">
        <v>0.08</v>
      </c>
      <c r="K21" s="8">
        <v>0.43</v>
      </c>
      <c r="L21" s="8">
        <v>27.5</v>
      </c>
      <c r="M21" s="8">
        <v>222.5</v>
      </c>
      <c r="N21" s="8">
        <v>49.25</v>
      </c>
      <c r="O21" s="8">
        <v>2.6</v>
      </c>
      <c r="P21" s="4"/>
      <c r="Q21" s="11"/>
      <c r="R21"/>
      <c r="S21"/>
      <c r="T21"/>
      <c r="U21"/>
    </row>
    <row r="22" spans="1:21" s="1" customFormat="1" hidden="1" x14ac:dyDescent="0.25">
      <c r="A22" s="42"/>
      <c r="B22" s="42"/>
      <c r="C22" s="43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Q22" s="11"/>
      <c r="R22"/>
      <c r="S22"/>
      <c r="T22"/>
      <c r="U22"/>
    </row>
    <row r="23" spans="1:21" s="1" customFormat="1" ht="28.5" customHeight="1" x14ac:dyDescent="0.25">
      <c r="A23" s="32" t="s">
        <v>54</v>
      </c>
      <c r="B23" s="46" t="s">
        <v>58</v>
      </c>
      <c r="C23" s="29">
        <v>100</v>
      </c>
      <c r="D23" s="8">
        <v>2.1</v>
      </c>
      <c r="E23" s="8">
        <v>10.1</v>
      </c>
      <c r="F23" s="8">
        <v>9.3000000000000007</v>
      </c>
      <c r="G23" s="8">
        <v>136</v>
      </c>
      <c r="H23" s="8">
        <v>0.04</v>
      </c>
      <c r="I23" s="8">
        <v>25.6</v>
      </c>
      <c r="J23" s="8">
        <v>0</v>
      </c>
      <c r="K23" s="8">
        <v>4.5</v>
      </c>
      <c r="L23" s="8">
        <v>56</v>
      </c>
      <c r="M23" s="8">
        <v>43</v>
      </c>
      <c r="N23" s="8">
        <v>21</v>
      </c>
      <c r="O23" s="8">
        <v>0.8</v>
      </c>
      <c r="Q23" s="11"/>
      <c r="R23"/>
      <c r="S23"/>
      <c r="T23"/>
      <c r="U23"/>
    </row>
    <row r="24" spans="1:21" s="1" customFormat="1" hidden="1" x14ac:dyDescent="0.25">
      <c r="A24" s="8"/>
      <c r="B24" s="42"/>
      <c r="C24" s="43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Q24" s="11"/>
      <c r="R24"/>
      <c r="S24"/>
      <c r="T24"/>
      <c r="U24"/>
    </row>
    <row r="25" spans="1:21" s="1" customFormat="1" x14ac:dyDescent="0.25">
      <c r="A25" s="8" t="s">
        <v>25</v>
      </c>
      <c r="B25" s="42" t="s">
        <v>26</v>
      </c>
      <c r="C25" s="43">
        <v>25</v>
      </c>
      <c r="D25" s="8">
        <v>1.9</v>
      </c>
      <c r="E25" s="8">
        <v>0.2</v>
      </c>
      <c r="F25" s="8">
        <v>12.3</v>
      </c>
      <c r="G25" s="8">
        <v>58.75</v>
      </c>
      <c r="H25" s="8">
        <v>0.03</v>
      </c>
      <c r="I25" s="8">
        <v>0</v>
      </c>
      <c r="J25" s="8">
        <v>0</v>
      </c>
      <c r="K25" s="8">
        <v>0.27500000000000002</v>
      </c>
      <c r="L25" s="8">
        <v>5</v>
      </c>
      <c r="M25" s="8">
        <v>16.25</v>
      </c>
      <c r="N25" s="8">
        <v>3.5</v>
      </c>
      <c r="O25" s="8">
        <v>0.27500000000000002</v>
      </c>
      <c r="Q25" s="11"/>
      <c r="R25"/>
      <c r="S25"/>
      <c r="T25"/>
      <c r="U25"/>
    </row>
    <row r="26" spans="1:21" s="1" customFormat="1" x14ac:dyDescent="0.25">
      <c r="A26" s="8" t="s">
        <v>27</v>
      </c>
      <c r="B26" s="42" t="s">
        <v>28</v>
      </c>
      <c r="C26" s="43">
        <v>25</v>
      </c>
      <c r="D26" s="8">
        <v>1.65</v>
      </c>
      <c r="E26" s="8">
        <v>0.3</v>
      </c>
      <c r="F26" s="8">
        <v>8.35</v>
      </c>
      <c r="G26" s="8">
        <v>43.5</v>
      </c>
      <c r="H26" s="8">
        <v>4.4999999999999998E-2</v>
      </c>
      <c r="I26" s="8">
        <v>0</v>
      </c>
      <c r="J26" s="8">
        <v>0</v>
      </c>
      <c r="K26" s="8">
        <v>0.35</v>
      </c>
      <c r="L26" s="8">
        <v>8.75</v>
      </c>
      <c r="M26" s="8">
        <v>39.5</v>
      </c>
      <c r="N26" s="8">
        <v>11.75</v>
      </c>
      <c r="O26" s="8">
        <v>0.97499999999999998</v>
      </c>
      <c r="Q26" s="11"/>
      <c r="R26"/>
      <c r="S26"/>
      <c r="T26"/>
      <c r="U26"/>
    </row>
    <row r="27" spans="1:21" s="1" customFormat="1" ht="26.25" x14ac:dyDescent="0.25">
      <c r="A27" s="8" t="s">
        <v>34</v>
      </c>
      <c r="B27" s="42" t="s">
        <v>35</v>
      </c>
      <c r="C27" s="43">
        <v>200</v>
      </c>
      <c r="D27" s="8">
        <v>0.5</v>
      </c>
      <c r="E27" s="8">
        <v>0</v>
      </c>
      <c r="F27" s="8">
        <v>27</v>
      </c>
      <c r="G27" s="8">
        <v>110</v>
      </c>
      <c r="H27" s="8">
        <v>0.01</v>
      </c>
      <c r="I27" s="8">
        <v>0.5</v>
      </c>
      <c r="J27" s="8">
        <v>0</v>
      </c>
      <c r="K27" s="8">
        <v>0</v>
      </c>
      <c r="L27" s="8">
        <v>28</v>
      </c>
      <c r="M27" s="8">
        <v>19</v>
      </c>
      <c r="N27" s="8">
        <v>7</v>
      </c>
      <c r="O27" s="8">
        <v>1.5</v>
      </c>
      <c r="Q27" s="11"/>
      <c r="R27"/>
      <c r="S27"/>
      <c r="T27"/>
      <c r="U27"/>
    </row>
    <row r="28" spans="1:21" s="1" customFormat="1" ht="15" customHeight="1" x14ac:dyDescent="0.25">
      <c r="A28" s="57" t="s">
        <v>29</v>
      </c>
      <c r="B28" s="58"/>
      <c r="C28" s="43">
        <f>SUM(C17:C27)</f>
        <v>910</v>
      </c>
      <c r="D28" s="8">
        <f t="shared" ref="D28:O28" si="1">SUM(D17:D27)</f>
        <v>34.880000000000003</v>
      </c>
      <c r="E28" s="8">
        <f t="shared" si="1"/>
        <v>48.13</v>
      </c>
      <c r="F28" s="8">
        <f t="shared" si="1"/>
        <v>143.31</v>
      </c>
      <c r="G28" s="8">
        <f t="shared" si="1"/>
        <v>1155.45</v>
      </c>
      <c r="H28" s="8">
        <f t="shared" si="1"/>
        <v>0.54600000000000004</v>
      </c>
      <c r="I28" s="8">
        <f t="shared" si="1"/>
        <v>36.44</v>
      </c>
      <c r="J28" s="8">
        <f t="shared" si="1"/>
        <v>0.126</v>
      </c>
      <c r="K28" s="8">
        <f t="shared" si="1"/>
        <v>8.4849999999999994</v>
      </c>
      <c r="L28" s="8">
        <f t="shared" si="1"/>
        <v>207.55</v>
      </c>
      <c r="M28" s="8">
        <f t="shared" si="1"/>
        <v>584.35</v>
      </c>
      <c r="N28" s="8">
        <f t="shared" si="1"/>
        <v>145.65</v>
      </c>
      <c r="O28" s="8">
        <f t="shared" si="1"/>
        <v>10.17</v>
      </c>
      <c r="P28" s="4"/>
      <c r="Q28" s="11"/>
      <c r="R28"/>
      <c r="S28"/>
      <c r="T28"/>
      <c r="U28"/>
    </row>
    <row r="29" spans="1:21" x14ac:dyDescent="0.25">
      <c r="A29" s="59" t="s">
        <v>37</v>
      </c>
      <c r="B29" s="60"/>
      <c r="C29" s="47">
        <f>C15+C28</f>
        <v>1420</v>
      </c>
      <c r="D29" s="47">
        <f t="shared" ref="D29:O29" si="2">D15+D28</f>
        <v>53.566000000000003</v>
      </c>
      <c r="E29" s="47">
        <f t="shared" si="2"/>
        <v>78.242670000000004</v>
      </c>
      <c r="F29" s="47">
        <f t="shared" si="2"/>
        <v>217.036</v>
      </c>
      <c r="G29" s="47">
        <f t="shared" si="2"/>
        <v>1775.77</v>
      </c>
      <c r="H29" s="47">
        <f t="shared" si="2"/>
        <v>0.74900000000000011</v>
      </c>
      <c r="I29" s="47">
        <f t="shared" si="2"/>
        <v>39.325299999999999</v>
      </c>
      <c r="J29" s="47">
        <f t="shared" si="2"/>
        <v>0.33299999999999996</v>
      </c>
      <c r="K29" s="47">
        <f t="shared" si="2"/>
        <v>9.7516999999999996</v>
      </c>
      <c r="L29" s="47">
        <f t="shared" si="2"/>
        <v>665.71</v>
      </c>
      <c r="M29" s="47">
        <f t="shared" si="2"/>
        <v>987.69</v>
      </c>
      <c r="N29" s="47">
        <f t="shared" si="2"/>
        <v>211.41</v>
      </c>
      <c r="O29" s="47">
        <f t="shared" si="2"/>
        <v>11.78267</v>
      </c>
      <c r="P29" s="1"/>
      <c r="Q29" s="1"/>
      <c r="R29" s="1"/>
    </row>
    <row r="30" spans="1:21" x14ac:dyDescent="0.25">
      <c r="P30" s="1"/>
      <c r="Q30" s="1"/>
      <c r="R30" s="31"/>
      <c r="S30" s="31"/>
      <c r="T30" s="31"/>
      <c r="U30" s="31"/>
    </row>
    <row r="31" spans="1:21" x14ac:dyDescent="0.25">
      <c r="P31" s="1"/>
      <c r="Q31" s="1"/>
      <c r="R31" s="1"/>
    </row>
    <row r="32" spans="1:21" x14ac:dyDescent="0.25">
      <c r="P32" s="1"/>
      <c r="Q32" s="1"/>
      <c r="R32" s="1"/>
    </row>
    <row r="33" spans="1:21" s="1" customFormat="1" ht="12" customHeight="1" x14ac:dyDescent="0.25">
      <c r="A33"/>
      <c r="B33" s="5"/>
      <c r="C33"/>
      <c r="D33"/>
      <c r="E33"/>
      <c r="F33"/>
      <c r="G33"/>
      <c r="H33"/>
      <c r="I33"/>
      <c r="J33"/>
      <c r="K33"/>
      <c r="L33"/>
      <c r="M33"/>
      <c r="N33"/>
      <c r="O33"/>
      <c r="P33" s="4"/>
      <c r="Q33" s="11"/>
      <c r="R33"/>
      <c r="S33"/>
      <c r="T33"/>
      <c r="U33"/>
    </row>
    <row r="34" spans="1:21" x14ac:dyDescent="0.25">
      <c r="B34" s="11"/>
    </row>
    <row r="35" spans="1:21" x14ac:dyDescent="0.25">
      <c r="B35" s="11"/>
    </row>
    <row r="37" spans="1:21" x14ac:dyDescent="0.25">
      <c r="Q37"/>
    </row>
    <row r="38" spans="1:21" x14ac:dyDescent="0.25">
      <c r="Q38"/>
    </row>
  </sheetData>
  <mergeCells count="23">
    <mergeCell ref="A29:B29"/>
    <mergeCell ref="L4:O4"/>
    <mergeCell ref="H4:K4"/>
    <mergeCell ref="A7:O7"/>
    <mergeCell ref="A4:A6"/>
    <mergeCell ref="B4:B6"/>
    <mergeCell ref="C4:C6"/>
    <mergeCell ref="D5:D6"/>
    <mergeCell ref="E5:E6"/>
    <mergeCell ref="F5:F6"/>
    <mergeCell ref="G4:G6"/>
    <mergeCell ref="D4:F4"/>
    <mergeCell ref="N5:N6"/>
    <mergeCell ref="O5:O6"/>
    <mergeCell ref="H5:H6"/>
    <mergeCell ref="A28:B28"/>
    <mergeCell ref="I5:I6"/>
    <mergeCell ref="J5:J6"/>
    <mergeCell ref="K5:K6"/>
    <mergeCell ref="A16:O16"/>
    <mergeCell ref="L5:L6"/>
    <mergeCell ref="M5:M6"/>
    <mergeCell ref="A15:B15"/>
  </mergeCells>
  <pageMargins left="0.7" right="0.7" top="0.75" bottom="0.75" header="0.3" footer="0.3"/>
  <pageSetup paperSize="9" scale="90" fitToHeight="0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view="pageBreakPreview" zoomScale="60" zoomScaleNormal="120" workbookViewId="0">
      <selection activeCell="W23" sqref="W23"/>
    </sheetView>
  </sheetViews>
  <sheetFormatPr defaultRowHeight="15" x14ac:dyDescent="0.25"/>
  <cols>
    <col min="1" max="1" width="8.7109375" style="1" customWidth="1"/>
    <col min="2" max="2" width="18.5703125" style="9" customWidth="1"/>
    <col min="3" max="3" width="7.28515625" style="1" customWidth="1"/>
    <col min="4" max="4" width="7.85546875" style="1" customWidth="1"/>
    <col min="5" max="5" width="8.42578125" style="1" customWidth="1"/>
    <col min="6" max="6" width="8.7109375" style="1" customWidth="1"/>
    <col min="7" max="7" width="9.140625" style="1" customWidth="1"/>
    <col min="8" max="9" width="9.140625" style="1"/>
    <col min="10" max="10" width="8.85546875" style="1" customWidth="1"/>
    <col min="11" max="15" width="9.140625" style="1"/>
    <col min="16" max="16" width="5.140625" style="1" customWidth="1"/>
    <col min="17" max="17" width="23.5703125" style="1" customWidth="1"/>
    <col min="18" max="18" width="10.85546875" style="1" customWidth="1"/>
    <col min="19" max="19" width="10.140625" customWidth="1"/>
    <col min="20" max="20" width="13.140625" customWidth="1"/>
    <col min="21" max="21" width="11.85546875" customWidth="1"/>
  </cols>
  <sheetData>
    <row r="1" spans="1:21" x14ac:dyDescent="0.25">
      <c r="A1" s="34" t="s">
        <v>2</v>
      </c>
      <c r="B1" s="35"/>
      <c r="C1" s="36">
        <v>2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  <c r="S1" s="1"/>
      <c r="T1" s="1"/>
      <c r="U1" s="1"/>
    </row>
    <row r="2" spans="1:21" x14ac:dyDescent="0.25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  <c r="S2" s="1"/>
      <c r="T2" s="1"/>
      <c r="U2" s="1"/>
    </row>
    <row r="3" spans="1:21" x14ac:dyDescent="0.25">
      <c r="A3" s="36" t="s">
        <v>3</v>
      </c>
      <c r="B3" s="40"/>
      <c r="C3" s="37" t="s">
        <v>137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  <c r="S3" s="1"/>
      <c r="T3" s="1"/>
      <c r="U3" s="1"/>
    </row>
    <row r="4" spans="1:21" ht="15.75" x14ac:dyDescent="0.25">
      <c r="A4" s="65" t="s">
        <v>36</v>
      </c>
      <c r="B4" s="65" t="s">
        <v>7</v>
      </c>
      <c r="C4" s="68" t="s">
        <v>8</v>
      </c>
      <c r="D4" s="74" t="s">
        <v>4</v>
      </c>
      <c r="E4" s="75"/>
      <c r="F4" s="76"/>
      <c r="G4" s="71" t="s">
        <v>48</v>
      </c>
      <c r="H4" s="61" t="s">
        <v>5</v>
      </c>
      <c r="I4" s="61"/>
      <c r="J4" s="61"/>
      <c r="K4" s="61"/>
      <c r="L4" s="61" t="s">
        <v>6</v>
      </c>
      <c r="M4" s="61"/>
      <c r="N4" s="61"/>
      <c r="O4" s="61"/>
      <c r="Q4" s="15" t="s">
        <v>2</v>
      </c>
      <c r="R4" s="16">
        <v>2</v>
      </c>
      <c r="S4" s="7"/>
      <c r="T4" s="6"/>
      <c r="U4" s="6"/>
    </row>
    <row r="5" spans="1:21" ht="15.75" customHeight="1" x14ac:dyDescent="0.25">
      <c r="A5" s="66"/>
      <c r="B5" s="66"/>
      <c r="C5" s="69"/>
      <c r="D5" s="52" t="s">
        <v>9</v>
      </c>
      <c r="E5" s="52" t="s">
        <v>10</v>
      </c>
      <c r="F5" s="52" t="s">
        <v>11</v>
      </c>
      <c r="G5" s="72"/>
      <c r="H5" s="52" t="s">
        <v>12</v>
      </c>
      <c r="I5" s="52" t="s">
        <v>13</v>
      </c>
      <c r="J5" s="52" t="s">
        <v>14</v>
      </c>
      <c r="K5" s="52" t="s">
        <v>15</v>
      </c>
      <c r="L5" s="52" t="s">
        <v>16</v>
      </c>
      <c r="M5" s="52" t="s">
        <v>17</v>
      </c>
      <c r="N5" s="52" t="s">
        <v>18</v>
      </c>
      <c r="O5" s="52" t="s">
        <v>19</v>
      </c>
      <c r="Q5" s="17"/>
      <c r="R5" s="6"/>
      <c r="S5" s="6"/>
      <c r="T5" s="6"/>
      <c r="U5" s="6"/>
    </row>
    <row r="6" spans="1:21" x14ac:dyDescent="0.25">
      <c r="A6" s="67"/>
      <c r="B6" s="67"/>
      <c r="C6" s="70"/>
      <c r="D6" s="53"/>
      <c r="E6" s="53"/>
      <c r="F6" s="53"/>
      <c r="G6" s="73"/>
      <c r="H6" s="53"/>
      <c r="I6" s="53"/>
      <c r="J6" s="53"/>
      <c r="K6" s="53"/>
      <c r="L6" s="53"/>
      <c r="M6" s="53"/>
      <c r="N6" s="53"/>
      <c r="O6" s="53"/>
      <c r="Q6" s="17"/>
      <c r="R6" s="6"/>
      <c r="S6" s="6"/>
      <c r="T6" s="6"/>
      <c r="U6" s="6"/>
    </row>
    <row r="7" spans="1:21" ht="15.75" x14ac:dyDescent="0.25">
      <c r="A7" s="62" t="s">
        <v>20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  <c r="P7" s="12"/>
      <c r="Q7" s="18" t="s">
        <v>40</v>
      </c>
      <c r="R7" s="19"/>
      <c r="S7" s="19"/>
      <c r="T7" s="19"/>
      <c r="U7" s="6"/>
    </row>
    <row r="8" spans="1:21" ht="15.75" x14ac:dyDescent="0.25">
      <c r="A8" s="32" t="s">
        <v>64</v>
      </c>
      <c r="B8" s="46" t="s">
        <v>65</v>
      </c>
      <c r="C8" s="29">
        <v>100</v>
      </c>
      <c r="D8" s="2">
        <v>15</v>
      </c>
      <c r="E8" s="2">
        <v>10.71</v>
      </c>
      <c r="F8" s="2">
        <v>9.2899999999999991</v>
      </c>
      <c r="G8" s="2">
        <v>188.57</v>
      </c>
      <c r="H8" s="2">
        <v>0.1</v>
      </c>
      <c r="I8" s="2">
        <v>0.86</v>
      </c>
      <c r="J8" s="2">
        <v>4.2000000000000003E-2</v>
      </c>
      <c r="K8" s="2">
        <v>0.43</v>
      </c>
      <c r="L8" s="2">
        <v>37.14</v>
      </c>
      <c r="M8" s="2">
        <v>94.29</v>
      </c>
      <c r="N8" s="2">
        <v>18.57</v>
      </c>
      <c r="O8" s="2">
        <v>1.1399999999999999</v>
      </c>
      <c r="Q8" s="20"/>
      <c r="R8" s="19"/>
      <c r="S8" s="19"/>
      <c r="T8" s="19"/>
      <c r="U8" s="6"/>
    </row>
    <row r="9" spans="1:21" ht="26.25" x14ac:dyDescent="0.25">
      <c r="A9" s="27" t="s">
        <v>66</v>
      </c>
      <c r="B9" s="28" t="s">
        <v>67</v>
      </c>
      <c r="C9" s="29">
        <v>200</v>
      </c>
      <c r="D9" s="8">
        <v>7.55</v>
      </c>
      <c r="E9" s="8">
        <v>1.1299999999999999</v>
      </c>
      <c r="F9" s="8">
        <v>48.4</v>
      </c>
      <c r="G9" s="8">
        <v>241.5</v>
      </c>
      <c r="H9" s="8">
        <v>0.1</v>
      </c>
      <c r="I9" s="8">
        <v>0.03</v>
      </c>
      <c r="J9" s="8">
        <v>0</v>
      </c>
      <c r="K9" s="8">
        <v>1.33</v>
      </c>
      <c r="L9" s="8">
        <v>9.5</v>
      </c>
      <c r="M9" s="8">
        <v>59.5</v>
      </c>
      <c r="N9" s="8">
        <v>1.35</v>
      </c>
      <c r="O9" s="8">
        <v>1.3</v>
      </c>
      <c r="Q9" s="18" t="s">
        <v>138</v>
      </c>
      <c r="R9" s="19"/>
      <c r="S9" s="19"/>
      <c r="T9" s="19"/>
      <c r="U9" s="6"/>
    </row>
    <row r="10" spans="1:21" ht="15.75" x14ac:dyDescent="0.25">
      <c r="A10" s="27" t="s">
        <v>68</v>
      </c>
      <c r="B10" s="28" t="s">
        <v>69</v>
      </c>
      <c r="C10" s="29">
        <v>100</v>
      </c>
      <c r="D10" s="2">
        <v>0.8</v>
      </c>
      <c r="E10" s="2">
        <v>0.1</v>
      </c>
      <c r="F10" s="2">
        <v>2.5</v>
      </c>
      <c r="G10" s="2">
        <v>14</v>
      </c>
      <c r="H10" s="2">
        <v>0.03</v>
      </c>
      <c r="I10" s="2">
        <v>10</v>
      </c>
      <c r="J10" s="2">
        <v>0</v>
      </c>
      <c r="K10" s="2">
        <v>0.1</v>
      </c>
      <c r="L10" s="2">
        <v>23</v>
      </c>
      <c r="M10" s="2">
        <v>42</v>
      </c>
      <c r="N10" s="2">
        <v>14</v>
      </c>
      <c r="O10" s="2">
        <v>0.6</v>
      </c>
      <c r="Q10" s="21"/>
      <c r="R10" s="19"/>
      <c r="S10" s="19"/>
      <c r="T10" s="19"/>
      <c r="U10" s="6"/>
    </row>
    <row r="11" spans="1:21" x14ac:dyDescent="0.25">
      <c r="A11" s="8" t="s">
        <v>25</v>
      </c>
      <c r="B11" s="42" t="s">
        <v>26</v>
      </c>
      <c r="C11" s="43">
        <v>25</v>
      </c>
      <c r="D11" s="8">
        <v>1.9</v>
      </c>
      <c r="E11" s="8">
        <v>0.2</v>
      </c>
      <c r="F11" s="8">
        <v>12.3</v>
      </c>
      <c r="G11" s="8">
        <v>58.75</v>
      </c>
      <c r="H11" s="8">
        <v>0.03</v>
      </c>
      <c r="I11" s="8">
        <v>0</v>
      </c>
      <c r="J11" s="8">
        <v>0</v>
      </c>
      <c r="K11" s="8">
        <v>0.27500000000000002</v>
      </c>
      <c r="L11" s="8">
        <v>5</v>
      </c>
      <c r="M11" s="8">
        <v>16.25</v>
      </c>
      <c r="N11" s="8">
        <v>3.5</v>
      </c>
      <c r="O11" s="8">
        <v>0.27500000000000002</v>
      </c>
      <c r="Q11" s="22"/>
      <c r="R11" s="23"/>
      <c r="S11" s="23"/>
      <c r="T11" s="23"/>
      <c r="U11" s="24"/>
    </row>
    <row r="12" spans="1:21" ht="15.75" customHeight="1" x14ac:dyDescent="0.25">
      <c r="A12" s="27" t="s">
        <v>70</v>
      </c>
      <c r="B12" s="28" t="s">
        <v>71</v>
      </c>
      <c r="C12" s="29">
        <v>200</v>
      </c>
      <c r="D12" s="2">
        <v>0.1</v>
      </c>
      <c r="E12" s="2">
        <v>0</v>
      </c>
      <c r="F12" s="2">
        <v>15</v>
      </c>
      <c r="G12" s="2">
        <v>60</v>
      </c>
      <c r="H12" s="2">
        <v>0</v>
      </c>
      <c r="I12" s="2">
        <v>0</v>
      </c>
      <c r="J12" s="2">
        <v>0</v>
      </c>
      <c r="K12" s="2">
        <v>0</v>
      </c>
      <c r="L12" s="2">
        <v>11</v>
      </c>
      <c r="M12" s="2">
        <v>3</v>
      </c>
      <c r="N12" s="2">
        <v>1</v>
      </c>
      <c r="O12" s="2">
        <v>0.3</v>
      </c>
      <c r="Q12" s="13" t="s">
        <v>41</v>
      </c>
      <c r="R12" s="25" t="s">
        <v>42</v>
      </c>
      <c r="S12" s="25" t="s">
        <v>43</v>
      </c>
      <c r="T12" s="25" t="s">
        <v>44</v>
      </c>
      <c r="U12" s="25" t="s">
        <v>45</v>
      </c>
    </row>
    <row r="13" spans="1:21" x14ac:dyDescent="0.25">
      <c r="A13" s="57" t="s">
        <v>38</v>
      </c>
      <c r="B13" s="58"/>
      <c r="C13" s="8">
        <f t="shared" ref="C13:O13" si="0">SUM(C8:C12)</f>
        <v>625</v>
      </c>
      <c r="D13" s="8">
        <f t="shared" si="0"/>
        <v>25.35</v>
      </c>
      <c r="E13" s="8">
        <f t="shared" si="0"/>
        <v>12.139999999999999</v>
      </c>
      <c r="F13" s="8">
        <f t="shared" si="0"/>
        <v>87.49</v>
      </c>
      <c r="G13" s="8">
        <f t="shared" si="0"/>
        <v>562.81999999999994</v>
      </c>
      <c r="H13" s="8">
        <f t="shared" si="0"/>
        <v>0.26</v>
      </c>
      <c r="I13" s="8">
        <f t="shared" si="0"/>
        <v>10.89</v>
      </c>
      <c r="J13" s="8">
        <f t="shared" si="0"/>
        <v>4.2000000000000003E-2</v>
      </c>
      <c r="K13" s="8">
        <f t="shared" si="0"/>
        <v>2.1350000000000002</v>
      </c>
      <c r="L13" s="8">
        <f t="shared" si="0"/>
        <v>85.64</v>
      </c>
      <c r="M13" s="8">
        <f t="shared" si="0"/>
        <v>215.04000000000002</v>
      </c>
      <c r="N13" s="8">
        <f t="shared" si="0"/>
        <v>38.42</v>
      </c>
      <c r="O13" s="8">
        <f t="shared" si="0"/>
        <v>3.6149999999999998</v>
      </c>
      <c r="Q13" s="14" t="s">
        <v>46</v>
      </c>
      <c r="R13" s="30">
        <f>(D13*100)/77</f>
        <v>32.922077922077925</v>
      </c>
      <c r="S13" s="30">
        <f>(E13*100)/79</f>
        <v>15.367088607594933</v>
      </c>
      <c r="T13" s="30">
        <f>(F13*100)/335</f>
        <v>26.116417910447762</v>
      </c>
      <c r="U13" s="30">
        <f>(G13*100)/2350</f>
        <v>23.949787234042549</v>
      </c>
    </row>
    <row r="14" spans="1:21" s="1" customFormat="1" x14ac:dyDescent="0.25">
      <c r="A14" s="54" t="s">
        <v>30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/>
      <c r="Q14" s="14" t="s">
        <v>47</v>
      </c>
      <c r="R14" s="30">
        <f>(D21*100)/77</f>
        <v>44.324675324675333</v>
      </c>
      <c r="S14" s="30">
        <f>(E21*100)/79</f>
        <v>34.253164556962027</v>
      </c>
      <c r="T14" s="30">
        <f>(F21*100)/335</f>
        <v>32.453731343283579</v>
      </c>
      <c r="U14" s="30">
        <f>(G21*100)/2350</f>
        <v>34.718297872340429</v>
      </c>
    </row>
    <row r="15" spans="1:21" x14ac:dyDescent="0.25">
      <c r="A15" s="27" t="s">
        <v>68</v>
      </c>
      <c r="B15" s="28" t="s">
        <v>78</v>
      </c>
      <c r="C15" s="29">
        <v>100</v>
      </c>
      <c r="D15" s="2">
        <v>1.8</v>
      </c>
      <c r="E15" s="2">
        <v>0.2</v>
      </c>
      <c r="F15" s="2">
        <v>3.8</v>
      </c>
      <c r="G15" s="2">
        <v>24</v>
      </c>
      <c r="H15" s="2">
        <v>0.06</v>
      </c>
      <c r="I15" s="2">
        <v>25</v>
      </c>
      <c r="J15" s="2">
        <v>0</v>
      </c>
      <c r="K15" s="2">
        <v>0.7</v>
      </c>
      <c r="L15" s="2">
        <v>14</v>
      </c>
      <c r="M15" s="2">
        <v>26</v>
      </c>
      <c r="N15" s="2">
        <v>2</v>
      </c>
      <c r="O15" s="2">
        <v>0.9</v>
      </c>
      <c r="Q15" s="14" t="s">
        <v>139</v>
      </c>
      <c r="R15" s="30">
        <f>(D22*100)/77</f>
        <v>77.246753246753244</v>
      </c>
      <c r="S15" s="30">
        <f>(E22*100)/79</f>
        <v>49.620253164556956</v>
      </c>
      <c r="T15" s="30">
        <f>(F22*100)/335</f>
        <v>58.57014925373133</v>
      </c>
      <c r="U15" s="30">
        <f>(G22*100)/2350</f>
        <v>58.668085106382968</v>
      </c>
    </row>
    <row r="16" spans="1:21" ht="26.25" x14ac:dyDescent="0.25">
      <c r="A16" s="27" t="s">
        <v>72</v>
      </c>
      <c r="B16" s="28" t="s">
        <v>73</v>
      </c>
      <c r="C16" s="29">
        <v>250</v>
      </c>
      <c r="D16" s="8">
        <v>9.23</v>
      </c>
      <c r="E16" s="8">
        <v>7.23</v>
      </c>
      <c r="F16" s="8">
        <v>16.05</v>
      </c>
      <c r="G16" s="8">
        <v>166.25</v>
      </c>
      <c r="H16" s="8">
        <v>0.1</v>
      </c>
      <c r="I16" s="8">
        <v>7.9</v>
      </c>
      <c r="J16" s="8">
        <v>0.03</v>
      </c>
      <c r="K16" s="8">
        <v>0.75</v>
      </c>
      <c r="L16" s="8">
        <v>63.75</v>
      </c>
      <c r="M16" s="8">
        <v>165.75</v>
      </c>
      <c r="N16" s="8">
        <v>48.25</v>
      </c>
      <c r="O16" s="8">
        <v>1.25</v>
      </c>
      <c r="Q16" s="10"/>
      <c r="S16" s="1"/>
      <c r="T16" s="1"/>
      <c r="U16" s="1"/>
    </row>
    <row r="17" spans="1:21" ht="26.25" x14ac:dyDescent="0.25">
      <c r="A17" s="27" t="s">
        <v>74</v>
      </c>
      <c r="B17" s="28" t="s">
        <v>75</v>
      </c>
      <c r="C17" s="29">
        <v>250</v>
      </c>
      <c r="D17" s="8">
        <v>19.05</v>
      </c>
      <c r="E17" s="8">
        <v>18.93</v>
      </c>
      <c r="F17" s="8">
        <v>45.12</v>
      </c>
      <c r="G17" s="8">
        <v>427.38</v>
      </c>
      <c r="H17" s="8">
        <v>3.5999999999999997E-2</v>
      </c>
      <c r="I17" s="8">
        <v>1.55</v>
      </c>
      <c r="J17" s="8">
        <v>1.2E-2</v>
      </c>
      <c r="K17" s="8">
        <v>6.43</v>
      </c>
      <c r="L17" s="8">
        <v>39.29</v>
      </c>
      <c r="M17" s="8">
        <v>158.33000000000001</v>
      </c>
      <c r="N17" s="8">
        <v>36.909999999999997</v>
      </c>
      <c r="O17" s="8">
        <v>1.55</v>
      </c>
      <c r="P17" s="3"/>
      <c r="Q17" s="10"/>
      <c r="R17" s="31"/>
      <c r="S17" s="1"/>
      <c r="T17" s="1"/>
      <c r="U17" s="1"/>
    </row>
    <row r="18" spans="1:21" x14ac:dyDescent="0.25">
      <c r="A18" s="8" t="s">
        <v>25</v>
      </c>
      <c r="B18" s="42" t="s">
        <v>26</v>
      </c>
      <c r="C18" s="43">
        <v>25</v>
      </c>
      <c r="D18" s="8">
        <v>1.9</v>
      </c>
      <c r="E18" s="8">
        <v>0.2</v>
      </c>
      <c r="F18" s="8">
        <v>12.3</v>
      </c>
      <c r="G18" s="8">
        <v>58.75</v>
      </c>
      <c r="H18" s="8">
        <v>0.03</v>
      </c>
      <c r="I18" s="8">
        <v>0</v>
      </c>
      <c r="J18" s="8">
        <v>0</v>
      </c>
      <c r="K18" s="8">
        <v>0.27500000000000002</v>
      </c>
      <c r="L18" s="8">
        <v>5</v>
      </c>
      <c r="M18" s="8">
        <v>16.25</v>
      </c>
      <c r="N18" s="8">
        <v>3.5</v>
      </c>
      <c r="O18" s="8">
        <v>0.27500000000000002</v>
      </c>
      <c r="P18" s="4"/>
      <c r="Q18" s="11"/>
      <c r="R18"/>
    </row>
    <row r="19" spans="1:21" x14ac:dyDescent="0.25">
      <c r="A19" s="8" t="s">
        <v>27</v>
      </c>
      <c r="B19" s="42" t="s">
        <v>28</v>
      </c>
      <c r="C19" s="43">
        <v>25</v>
      </c>
      <c r="D19" s="8">
        <v>1.65</v>
      </c>
      <c r="E19" s="8">
        <v>0.3</v>
      </c>
      <c r="F19" s="8">
        <v>8.35</v>
      </c>
      <c r="G19" s="8">
        <v>43.5</v>
      </c>
      <c r="H19" s="8">
        <v>4.4999999999999998E-2</v>
      </c>
      <c r="I19" s="8">
        <v>0</v>
      </c>
      <c r="J19" s="8">
        <v>0</v>
      </c>
      <c r="K19" s="8">
        <v>0.35</v>
      </c>
      <c r="L19" s="8">
        <v>8.75</v>
      </c>
      <c r="M19" s="8">
        <v>39.5</v>
      </c>
      <c r="N19" s="8">
        <v>11.75</v>
      </c>
      <c r="O19" s="8">
        <v>0.97499999999999998</v>
      </c>
      <c r="P19" s="4"/>
      <c r="Q19" s="11"/>
      <c r="R19"/>
    </row>
    <row r="20" spans="1:21" ht="26.25" x14ac:dyDescent="0.25">
      <c r="A20" s="27" t="s">
        <v>76</v>
      </c>
      <c r="B20" s="28" t="s">
        <v>77</v>
      </c>
      <c r="C20" s="48">
        <v>200</v>
      </c>
      <c r="D20" s="8">
        <v>0.5</v>
      </c>
      <c r="E20" s="8">
        <v>0.2</v>
      </c>
      <c r="F20" s="8">
        <v>23.1</v>
      </c>
      <c r="G20" s="8">
        <v>96</v>
      </c>
      <c r="H20" s="8">
        <v>0.02</v>
      </c>
      <c r="I20" s="8">
        <v>4.3</v>
      </c>
      <c r="J20" s="8">
        <v>0</v>
      </c>
      <c r="K20" s="8">
        <v>0.2</v>
      </c>
      <c r="L20" s="8">
        <v>22</v>
      </c>
      <c r="M20" s="8">
        <v>16</v>
      </c>
      <c r="N20" s="8">
        <v>14</v>
      </c>
      <c r="O20" s="8">
        <v>1.1000000000000001</v>
      </c>
      <c r="P20" s="4"/>
      <c r="Q20" s="11"/>
      <c r="R20"/>
    </row>
    <row r="21" spans="1:21" x14ac:dyDescent="0.25">
      <c r="A21" s="57" t="s">
        <v>29</v>
      </c>
      <c r="B21" s="58"/>
      <c r="C21" s="8">
        <f t="shared" ref="C21:O21" si="1">SUM(C15:C20)</f>
        <v>850</v>
      </c>
      <c r="D21" s="8">
        <f t="shared" si="1"/>
        <v>34.130000000000003</v>
      </c>
      <c r="E21" s="8">
        <f t="shared" si="1"/>
        <v>27.06</v>
      </c>
      <c r="F21" s="8">
        <f t="shared" si="1"/>
        <v>108.72</v>
      </c>
      <c r="G21" s="8">
        <f t="shared" si="1"/>
        <v>815.88</v>
      </c>
      <c r="H21" s="8">
        <f t="shared" si="1"/>
        <v>0.29100000000000004</v>
      </c>
      <c r="I21" s="8">
        <f t="shared" si="1"/>
        <v>38.749999999999993</v>
      </c>
      <c r="J21" s="8">
        <f t="shared" si="1"/>
        <v>4.1999999999999996E-2</v>
      </c>
      <c r="K21" s="8">
        <f t="shared" si="1"/>
        <v>8.7049999999999983</v>
      </c>
      <c r="L21" s="8">
        <f t="shared" si="1"/>
        <v>152.79</v>
      </c>
      <c r="M21" s="8">
        <f t="shared" si="1"/>
        <v>421.83000000000004</v>
      </c>
      <c r="N21" s="8">
        <f t="shared" si="1"/>
        <v>116.41</v>
      </c>
      <c r="O21" s="8">
        <f t="shared" si="1"/>
        <v>6.0500000000000007</v>
      </c>
      <c r="Q21" s="11"/>
      <c r="R21"/>
    </row>
    <row r="22" spans="1:21" x14ac:dyDescent="0.25">
      <c r="A22" s="59" t="s">
        <v>37</v>
      </c>
      <c r="B22" s="77"/>
      <c r="C22" s="45">
        <f>C13+C21</f>
        <v>1475</v>
      </c>
      <c r="D22" s="45">
        <f t="shared" ref="D22:O22" si="2">D13+D21</f>
        <v>59.480000000000004</v>
      </c>
      <c r="E22" s="45">
        <f t="shared" si="2"/>
        <v>39.199999999999996</v>
      </c>
      <c r="F22" s="45">
        <f t="shared" si="2"/>
        <v>196.20999999999998</v>
      </c>
      <c r="G22" s="45">
        <f t="shared" si="2"/>
        <v>1378.6999999999998</v>
      </c>
      <c r="H22" s="45">
        <f t="shared" si="2"/>
        <v>0.55100000000000005</v>
      </c>
      <c r="I22" s="45">
        <f t="shared" si="2"/>
        <v>49.639999999999993</v>
      </c>
      <c r="J22" s="45">
        <f t="shared" si="2"/>
        <v>8.3999999999999991E-2</v>
      </c>
      <c r="K22" s="45">
        <f t="shared" si="2"/>
        <v>10.839999999999998</v>
      </c>
      <c r="L22" s="45">
        <f t="shared" si="2"/>
        <v>238.43</v>
      </c>
      <c r="M22" s="45">
        <f t="shared" si="2"/>
        <v>636.87000000000012</v>
      </c>
      <c r="N22" s="45">
        <f t="shared" si="2"/>
        <v>154.82999999999998</v>
      </c>
      <c r="O22" s="45">
        <f t="shared" si="2"/>
        <v>9.6650000000000009</v>
      </c>
      <c r="Q22" s="11"/>
      <c r="R22"/>
    </row>
    <row r="23" spans="1:21" x14ac:dyDescent="0.25">
      <c r="P23" s="4"/>
      <c r="Q23" s="11"/>
      <c r="R23"/>
    </row>
    <row r="24" spans="1:21" x14ac:dyDescent="0.25">
      <c r="P24" s="4"/>
      <c r="Q24" s="11"/>
      <c r="R24"/>
    </row>
    <row r="25" spans="1:21" x14ac:dyDescent="0.25">
      <c r="P25" s="4"/>
      <c r="Q25" s="11"/>
      <c r="R25"/>
    </row>
    <row r="27" spans="1:21" x14ac:dyDescent="0.25">
      <c r="R27" s="31"/>
      <c r="S27" s="31"/>
      <c r="T27" s="31"/>
      <c r="U27" s="31"/>
    </row>
    <row r="30" spans="1:21" x14ac:dyDescent="0.25">
      <c r="P30" s="4"/>
    </row>
  </sheetData>
  <mergeCells count="23">
    <mergeCell ref="A22:B22"/>
    <mergeCell ref="A14:O14"/>
    <mergeCell ref="D5:D6"/>
    <mergeCell ref="E5:E6"/>
    <mergeCell ref="L5:L6"/>
    <mergeCell ref="A13:B13"/>
    <mergeCell ref="A21:B21"/>
    <mergeCell ref="M5:M6"/>
    <mergeCell ref="N5:N6"/>
    <mergeCell ref="O5:O6"/>
    <mergeCell ref="A7:O7"/>
    <mergeCell ref="F5:F6"/>
    <mergeCell ref="H5:H6"/>
    <mergeCell ref="I5:I6"/>
    <mergeCell ref="J5:J6"/>
    <mergeCell ref="K5:K6"/>
    <mergeCell ref="H4:K4"/>
    <mergeCell ref="L4:O4"/>
    <mergeCell ref="A4:A6"/>
    <mergeCell ref="B4:B6"/>
    <mergeCell ref="C4:C6"/>
    <mergeCell ref="D4:F4"/>
    <mergeCell ref="G4:G6"/>
  </mergeCell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view="pageBreakPreview" zoomScale="60" zoomScaleNormal="120" workbookViewId="0">
      <selection activeCell="B26" sqref="B26"/>
    </sheetView>
  </sheetViews>
  <sheetFormatPr defaultRowHeight="12.75" x14ac:dyDescent="0.2"/>
  <cols>
    <col min="1" max="1" width="9.140625" style="1"/>
    <col min="2" max="2" width="20.7109375" style="9" customWidth="1"/>
    <col min="3" max="6" width="8" style="1" customWidth="1"/>
    <col min="7" max="15" width="9.140625" style="1"/>
    <col min="16" max="16" width="5.140625" style="1" customWidth="1"/>
    <col min="17" max="17" width="25.140625" style="1" customWidth="1"/>
    <col min="18" max="19" width="11" style="1" customWidth="1"/>
    <col min="20" max="20" width="13.140625" style="1" customWidth="1"/>
    <col min="21" max="21" width="12.5703125" style="1" customWidth="1"/>
    <col min="22" max="16384" width="9.140625" style="1"/>
  </cols>
  <sheetData>
    <row r="1" spans="1:21" x14ac:dyDescent="0.2">
      <c r="A1" s="34" t="s">
        <v>2</v>
      </c>
      <c r="B1" s="35"/>
      <c r="C1" s="36">
        <v>3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ht="13.5" x14ac:dyDescent="0.25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x14ac:dyDescent="0.2">
      <c r="A3" s="36" t="s">
        <v>3</v>
      </c>
      <c r="B3" s="40"/>
      <c r="C3" s="37" t="s">
        <v>137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ht="15.75" x14ac:dyDescent="0.25">
      <c r="A4" s="65" t="s">
        <v>36</v>
      </c>
      <c r="B4" s="65" t="s">
        <v>7</v>
      </c>
      <c r="C4" s="68" t="s">
        <v>8</v>
      </c>
      <c r="D4" s="74" t="s">
        <v>4</v>
      </c>
      <c r="E4" s="75"/>
      <c r="F4" s="76"/>
      <c r="G4" s="71" t="s">
        <v>48</v>
      </c>
      <c r="H4" s="61" t="s">
        <v>5</v>
      </c>
      <c r="I4" s="61"/>
      <c r="J4" s="61"/>
      <c r="K4" s="61"/>
      <c r="L4" s="61" t="s">
        <v>6</v>
      </c>
      <c r="M4" s="61"/>
      <c r="N4" s="61"/>
      <c r="O4" s="61"/>
      <c r="Q4" s="15" t="s">
        <v>2</v>
      </c>
      <c r="R4" s="16">
        <v>3</v>
      </c>
      <c r="S4" s="7"/>
      <c r="T4" s="6"/>
      <c r="U4" s="6"/>
    </row>
    <row r="5" spans="1:21" ht="15.75" customHeight="1" x14ac:dyDescent="0.25">
      <c r="A5" s="66"/>
      <c r="B5" s="66"/>
      <c r="C5" s="69"/>
      <c r="D5" s="52" t="s">
        <v>9</v>
      </c>
      <c r="E5" s="52" t="s">
        <v>10</v>
      </c>
      <c r="F5" s="52" t="s">
        <v>11</v>
      </c>
      <c r="G5" s="72"/>
      <c r="H5" s="52" t="s">
        <v>12</v>
      </c>
      <c r="I5" s="52" t="s">
        <v>13</v>
      </c>
      <c r="J5" s="52" t="s">
        <v>14</v>
      </c>
      <c r="K5" s="52" t="s">
        <v>15</v>
      </c>
      <c r="L5" s="52" t="s">
        <v>16</v>
      </c>
      <c r="M5" s="52" t="s">
        <v>17</v>
      </c>
      <c r="N5" s="52" t="s">
        <v>18</v>
      </c>
      <c r="O5" s="52" t="s">
        <v>19</v>
      </c>
      <c r="Q5" s="17"/>
      <c r="R5" s="6"/>
      <c r="S5" s="6"/>
      <c r="T5" s="6"/>
      <c r="U5" s="6"/>
    </row>
    <row r="6" spans="1:21" ht="15" x14ac:dyDescent="0.25">
      <c r="A6" s="67"/>
      <c r="B6" s="67"/>
      <c r="C6" s="70"/>
      <c r="D6" s="53"/>
      <c r="E6" s="53"/>
      <c r="F6" s="53"/>
      <c r="G6" s="73"/>
      <c r="H6" s="53"/>
      <c r="I6" s="53"/>
      <c r="J6" s="53"/>
      <c r="K6" s="53"/>
      <c r="L6" s="53"/>
      <c r="M6" s="53"/>
      <c r="N6" s="53"/>
      <c r="O6" s="53"/>
      <c r="Q6" s="17"/>
      <c r="R6" s="6"/>
      <c r="S6" s="6"/>
      <c r="T6" s="6"/>
      <c r="U6" s="6"/>
    </row>
    <row r="7" spans="1:21" ht="15.75" x14ac:dyDescent="0.25">
      <c r="A7" s="62" t="s">
        <v>20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  <c r="P7" s="12"/>
      <c r="Q7" s="18" t="s">
        <v>40</v>
      </c>
      <c r="R7" s="19"/>
      <c r="S7" s="19"/>
      <c r="T7" s="19"/>
      <c r="U7" s="6"/>
    </row>
    <row r="8" spans="1:21" ht="26.25" x14ac:dyDescent="0.25">
      <c r="A8" s="27" t="s">
        <v>95</v>
      </c>
      <c r="B8" s="28" t="s">
        <v>96</v>
      </c>
      <c r="C8" s="29">
        <v>200</v>
      </c>
      <c r="D8" s="8">
        <v>27.6</v>
      </c>
      <c r="E8" s="8">
        <v>26.27</v>
      </c>
      <c r="F8" s="8">
        <v>42.27</v>
      </c>
      <c r="G8" s="8">
        <v>516</v>
      </c>
      <c r="H8" s="8">
        <v>0.13</v>
      </c>
      <c r="I8" s="8">
        <v>0.4</v>
      </c>
      <c r="J8" s="8">
        <v>0.13</v>
      </c>
      <c r="K8" s="8">
        <v>0.93</v>
      </c>
      <c r="L8" s="8">
        <v>305.33</v>
      </c>
      <c r="M8" s="8">
        <v>374.67</v>
      </c>
      <c r="N8" s="8">
        <v>44</v>
      </c>
      <c r="O8" s="8">
        <v>1.87</v>
      </c>
      <c r="Q8" s="20"/>
      <c r="R8" s="19"/>
      <c r="S8" s="19"/>
      <c r="T8" s="19"/>
      <c r="U8" s="6"/>
    </row>
    <row r="9" spans="1:21" ht="15.75" x14ac:dyDescent="0.25">
      <c r="A9" s="27" t="s">
        <v>81</v>
      </c>
      <c r="B9" s="28" t="s">
        <v>82</v>
      </c>
      <c r="C9" s="29">
        <v>200</v>
      </c>
      <c r="D9" s="8">
        <v>3.6</v>
      </c>
      <c r="E9" s="8">
        <v>3.3</v>
      </c>
      <c r="F9" s="8">
        <v>25</v>
      </c>
      <c r="G9" s="8">
        <v>144</v>
      </c>
      <c r="H9" s="8">
        <v>0.04</v>
      </c>
      <c r="I9" s="8">
        <v>1.3</v>
      </c>
      <c r="J9" s="8">
        <v>0.02</v>
      </c>
      <c r="K9" s="8">
        <v>0</v>
      </c>
      <c r="L9" s="8">
        <v>124</v>
      </c>
      <c r="M9" s="8">
        <v>110</v>
      </c>
      <c r="N9" s="8">
        <v>27</v>
      </c>
      <c r="O9" s="8">
        <v>0.8</v>
      </c>
      <c r="Q9" s="18" t="s">
        <v>138</v>
      </c>
      <c r="R9" s="19"/>
      <c r="S9" s="19"/>
      <c r="T9" s="19"/>
      <c r="U9" s="6"/>
    </row>
    <row r="10" spans="1:21" ht="15.75" x14ac:dyDescent="0.25">
      <c r="A10" s="49" t="s">
        <v>83</v>
      </c>
      <c r="B10" s="42" t="s">
        <v>84</v>
      </c>
      <c r="C10" s="43">
        <v>150</v>
      </c>
      <c r="D10" s="8">
        <v>0.6</v>
      </c>
      <c r="E10" s="8">
        <v>0.6</v>
      </c>
      <c r="F10" s="8">
        <v>14.7</v>
      </c>
      <c r="G10" s="8">
        <v>70.5</v>
      </c>
      <c r="H10" s="8">
        <v>0.05</v>
      </c>
      <c r="I10" s="8">
        <v>15</v>
      </c>
      <c r="J10" s="8">
        <v>0</v>
      </c>
      <c r="K10" s="8">
        <v>0.3</v>
      </c>
      <c r="L10" s="8">
        <v>24</v>
      </c>
      <c r="M10" s="8">
        <v>16.5</v>
      </c>
      <c r="N10" s="8">
        <v>13.5</v>
      </c>
      <c r="O10" s="8">
        <v>3.3</v>
      </c>
      <c r="Q10" s="21"/>
      <c r="R10" s="19"/>
      <c r="S10" s="19"/>
      <c r="T10" s="19"/>
      <c r="U10" s="6"/>
    </row>
    <row r="11" spans="1:21" ht="14.25" x14ac:dyDescent="0.2">
      <c r="A11" s="57" t="s">
        <v>38</v>
      </c>
      <c r="B11" s="58"/>
      <c r="C11" s="8">
        <f t="shared" ref="C11:O11" si="0">SUM(C8:C10)</f>
        <v>550</v>
      </c>
      <c r="D11" s="8">
        <f t="shared" si="0"/>
        <v>31.800000000000004</v>
      </c>
      <c r="E11" s="8">
        <f t="shared" si="0"/>
        <v>30.17</v>
      </c>
      <c r="F11" s="8">
        <f t="shared" si="0"/>
        <v>81.970000000000013</v>
      </c>
      <c r="G11" s="8">
        <f t="shared" si="0"/>
        <v>730.5</v>
      </c>
      <c r="H11" s="8">
        <f t="shared" si="0"/>
        <v>0.22000000000000003</v>
      </c>
      <c r="I11" s="8">
        <f t="shared" si="0"/>
        <v>16.7</v>
      </c>
      <c r="J11" s="8">
        <f t="shared" si="0"/>
        <v>0.15</v>
      </c>
      <c r="K11" s="8">
        <f t="shared" si="0"/>
        <v>1.23</v>
      </c>
      <c r="L11" s="8">
        <f t="shared" si="0"/>
        <v>453.33</v>
      </c>
      <c r="M11" s="8">
        <f t="shared" si="0"/>
        <v>501.17</v>
      </c>
      <c r="N11" s="8">
        <f t="shared" si="0"/>
        <v>84.5</v>
      </c>
      <c r="O11" s="8">
        <f t="shared" si="0"/>
        <v>5.97</v>
      </c>
      <c r="Q11" s="22"/>
      <c r="R11" s="23"/>
      <c r="S11" s="23"/>
      <c r="T11" s="23"/>
      <c r="U11" s="24"/>
    </row>
    <row r="12" spans="1:21" ht="14.25" x14ac:dyDescent="0.25">
      <c r="A12" s="54" t="s">
        <v>30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6"/>
      <c r="Q12" s="13" t="s">
        <v>41</v>
      </c>
      <c r="R12" s="25" t="s">
        <v>42</v>
      </c>
      <c r="S12" s="25" t="s">
        <v>43</v>
      </c>
      <c r="T12" s="25" t="s">
        <v>44</v>
      </c>
      <c r="U12" s="25" t="s">
        <v>45</v>
      </c>
    </row>
    <row r="13" spans="1:21" ht="26.25" x14ac:dyDescent="0.25">
      <c r="A13" s="27" t="s">
        <v>85</v>
      </c>
      <c r="B13" s="28" t="s">
        <v>86</v>
      </c>
      <c r="C13" s="29">
        <v>250</v>
      </c>
      <c r="D13" s="8">
        <v>2.2999999999999998</v>
      </c>
      <c r="E13" s="8">
        <v>4.25</v>
      </c>
      <c r="F13" s="8">
        <v>15.13</v>
      </c>
      <c r="G13" s="8">
        <v>108</v>
      </c>
      <c r="H13" s="8">
        <v>0.2</v>
      </c>
      <c r="I13" s="8">
        <v>8.68</v>
      </c>
      <c r="J13" s="8">
        <v>0.6</v>
      </c>
      <c r="K13" s="8">
        <v>0.23</v>
      </c>
      <c r="L13" s="8">
        <v>19</v>
      </c>
      <c r="M13" s="8">
        <v>65.75</v>
      </c>
      <c r="N13" s="8">
        <v>25.5</v>
      </c>
      <c r="O13" s="8">
        <v>0.93</v>
      </c>
      <c r="Q13" s="14" t="s">
        <v>46</v>
      </c>
      <c r="R13" s="30">
        <f>(D11*100)/77</f>
        <v>41.298701298701303</v>
      </c>
      <c r="S13" s="30">
        <f>(E11*100)/79</f>
        <v>38.189873417721522</v>
      </c>
      <c r="T13" s="30">
        <f>(F11*100)/335</f>
        <v>24.468656716417915</v>
      </c>
      <c r="U13" s="30">
        <f>(G11*100)/2350</f>
        <v>31.085106382978722</v>
      </c>
    </row>
    <row r="14" spans="1:21" ht="15" x14ac:dyDescent="0.25">
      <c r="A14" s="27" t="s">
        <v>68</v>
      </c>
      <c r="B14" s="28" t="s">
        <v>78</v>
      </c>
      <c r="C14" s="29">
        <v>50</v>
      </c>
      <c r="D14" s="8">
        <v>0.06</v>
      </c>
      <c r="E14" s="8">
        <v>0.01</v>
      </c>
      <c r="F14" s="8">
        <v>1.9</v>
      </c>
      <c r="G14" s="8">
        <v>12</v>
      </c>
      <c r="H14" s="2">
        <v>0.03</v>
      </c>
      <c r="I14" s="8">
        <v>12.5</v>
      </c>
      <c r="J14" s="8">
        <v>0</v>
      </c>
      <c r="K14" s="8">
        <v>0.35</v>
      </c>
      <c r="L14" s="8">
        <v>7</v>
      </c>
      <c r="M14" s="8">
        <v>13</v>
      </c>
      <c r="N14" s="8">
        <v>10</v>
      </c>
      <c r="O14" s="8">
        <v>0.45</v>
      </c>
      <c r="Q14" s="14" t="s">
        <v>47</v>
      </c>
      <c r="R14" s="30">
        <f>(D21*100)/77</f>
        <v>41.831168831168831</v>
      </c>
      <c r="S14" s="30">
        <f>(E21*100)/79</f>
        <v>40.0126582278481</v>
      </c>
      <c r="T14" s="30">
        <f>(F21*100)/335</f>
        <v>25.605970149253732</v>
      </c>
      <c r="U14" s="30">
        <f>(G21*100)/2350</f>
        <v>32.755319148936174</v>
      </c>
    </row>
    <row r="15" spans="1:21" ht="15" x14ac:dyDescent="0.25">
      <c r="A15" s="27" t="s">
        <v>68</v>
      </c>
      <c r="B15" s="28" t="s">
        <v>87</v>
      </c>
      <c r="C15" s="29">
        <v>50</v>
      </c>
      <c r="D15" s="8">
        <v>0.4</v>
      </c>
      <c r="E15" s="8">
        <v>0.05</v>
      </c>
      <c r="F15" s="8">
        <v>1.25</v>
      </c>
      <c r="G15" s="8">
        <v>7</v>
      </c>
      <c r="H15" s="2">
        <v>0.02</v>
      </c>
      <c r="I15" s="8">
        <v>5</v>
      </c>
      <c r="J15" s="8">
        <v>0</v>
      </c>
      <c r="K15" s="8">
        <v>0.05</v>
      </c>
      <c r="L15" s="8">
        <v>11.5</v>
      </c>
      <c r="M15" s="8">
        <v>21</v>
      </c>
      <c r="N15" s="8">
        <v>7</v>
      </c>
      <c r="O15" s="8">
        <v>0.3</v>
      </c>
      <c r="Q15" s="14" t="s">
        <v>139</v>
      </c>
      <c r="R15" s="30">
        <f>(D22*100)/77</f>
        <v>83.129870129870142</v>
      </c>
      <c r="S15" s="30">
        <f>(E22*100)/79</f>
        <v>78.202531645569621</v>
      </c>
      <c r="T15" s="30">
        <f>(F22*100)/335</f>
        <v>50.07462686567164</v>
      </c>
      <c r="U15" s="30">
        <f>(G22*100)/2350</f>
        <v>63.840425531914896</v>
      </c>
    </row>
    <row r="16" spans="1:21" x14ac:dyDescent="0.2">
      <c r="A16" s="8" t="s">
        <v>32</v>
      </c>
      <c r="B16" s="42" t="s">
        <v>88</v>
      </c>
      <c r="C16" s="43">
        <v>100</v>
      </c>
      <c r="D16" s="8">
        <v>17.8</v>
      </c>
      <c r="E16" s="8">
        <v>17.5</v>
      </c>
      <c r="F16" s="8">
        <v>14.3</v>
      </c>
      <c r="G16" s="8">
        <v>286</v>
      </c>
      <c r="H16" s="8">
        <v>0.09</v>
      </c>
      <c r="I16" s="8">
        <v>0</v>
      </c>
      <c r="J16" s="8">
        <v>3.5999999999999997E-2</v>
      </c>
      <c r="K16" s="8">
        <v>0.5</v>
      </c>
      <c r="L16" s="8">
        <v>39</v>
      </c>
      <c r="M16" s="8">
        <v>185</v>
      </c>
      <c r="N16" s="8">
        <v>26</v>
      </c>
      <c r="O16" s="8">
        <v>2.8</v>
      </c>
      <c r="Q16" s="10"/>
    </row>
    <row r="17" spans="1:21" x14ac:dyDescent="0.2">
      <c r="A17" s="27" t="s">
        <v>89</v>
      </c>
      <c r="B17" s="46" t="s">
        <v>90</v>
      </c>
      <c r="C17" s="29">
        <v>200</v>
      </c>
      <c r="D17" s="2">
        <v>7.4</v>
      </c>
      <c r="E17" s="2">
        <v>9</v>
      </c>
      <c r="F17" s="2">
        <v>9.75</v>
      </c>
      <c r="G17" s="2">
        <v>157.5</v>
      </c>
      <c r="H17" s="2">
        <v>0.1</v>
      </c>
      <c r="I17" s="2">
        <v>42.5</v>
      </c>
      <c r="J17" s="2">
        <v>0.08</v>
      </c>
      <c r="K17" s="2">
        <v>1.75</v>
      </c>
      <c r="L17" s="2">
        <v>152.5</v>
      </c>
      <c r="M17" s="2">
        <v>137.5</v>
      </c>
      <c r="N17" s="2">
        <v>60</v>
      </c>
      <c r="O17" s="2">
        <v>2.5</v>
      </c>
      <c r="P17" s="3"/>
      <c r="Q17" s="10"/>
      <c r="R17" s="31"/>
    </row>
    <row r="18" spans="1:21" ht="15" x14ac:dyDescent="0.25">
      <c r="A18" s="8" t="s">
        <v>25</v>
      </c>
      <c r="B18" s="42" t="s">
        <v>26</v>
      </c>
      <c r="C18" s="43">
        <v>25</v>
      </c>
      <c r="D18" s="8">
        <v>1.9</v>
      </c>
      <c r="E18" s="8">
        <v>0.2</v>
      </c>
      <c r="F18" s="8">
        <v>12.3</v>
      </c>
      <c r="G18" s="8">
        <v>58.75</v>
      </c>
      <c r="H18" s="8">
        <v>0.03</v>
      </c>
      <c r="I18" s="8">
        <v>0</v>
      </c>
      <c r="J18" s="8">
        <v>0</v>
      </c>
      <c r="K18" s="8">
        <v>0.27500000000000002</v>
      </c>
      <c r="L18" s="8">
        <v>5</v>
      </c>
      <c r="M18" s="8">
        <v>16.25</v>
      </c>
      <c r="N18" s="8">
        <v>3.5</v>
      </c>
      <c r="O18" s="8">
        <v>0.27500000000000002</v>
      </c>
      <c r="P18" s="4"/>
      <c r="Q18" s="11"/>
      <c r="R18"/>
      <c r="S18"/>
      <c r="T18"/>
      <c r="U18"/>
    </row>
    <row r="19" spans="1:21" ht="15" x14ac:dyDescent="0.25">
      <c r="A19" s="8" t="s">
        <v>27</v>
      </c>
      <c r="B19" s="42" t="s">
        <v>28</v>
      </c>
      <c r="C19" s="43">
        <v>25</v>
      </c>
      <c r="D19" s="8">
        <v>1.65</v>
      </c>
      <c r="E19" s="8">
        <v>0.3</v>
      </c>
      <c r="F19" s="8">
        <v>8.35</v>
      </c>
      <c r="G19" s="8">
        <v>43.5</v>
      </c>
      <c r="H19" s="8">
        <v>4.4999999999999998E-2</v>
      </c>
      <c r="I19" s="8">
        <v>0</v>
      </c>
      <c r="J19" s="8">
        <v>0</v>
      </c>
      <c r="K19" s="8">
        <v>0.35</v>
      </c>
      <c r="L19" s="8">
        <v>8.75</v>
      </c>
      <c r="M19" s="8">
        <v>39.5</v>
      </c>
      <c r="N19" s="8">
        <v>11.75</v>
      </c>
      <c r="O19" s="8">
        <v>0.97499999999999998</v>
      </c>
      <c r="P19" s="4"/>
      <c r="Q19" s="11"/>
      <c r="R19"/>
      <c r="S19"/>
      <c r="T19"/>
      <c r="U19"/>
    </row>
    <row r="20" spans="1:21" ht="15" x14ac:dyDescent="0.25">
      <c r="A20" s="27" t="s">
        <v>91</v>
      </c>
      <c r="B20" s="28" t="s">
        <v>92</v>
      </c>
      <c r="C20" s="48">
        <v>200</v>
      </c>
      <c r="D20" s="8">
        <v>0.7</v>
      </c>
      <c r="E20" s="8">
        <v>0.3</v>
      </c>
      <c r="F20" s="8">
        <v>22.8</v>
      </c>
      <c r="G20" s="8">
        <v>97</v>
      </c>
      <c r="H20" s="8">
        <v>0.01</v>
      </c>
      <c r="I20" s="8">
        <v>70</v>
      </c>
      <c r="J20" s="8">
        <v>0</v>
      </c>
      <c r="K20" s="8">
        <v>0</v>
      </c>
      <c r="L20" s="8">
        <v>12</v>
      </c>
      <c r="M20" s="8">
        <v>3</v>
      </c>
      <c r="N20" s="8">
        <v>3</v>
      </c>
      <c r="O20" s="8">
        <v>1.5</v>
      </c>
      <c r="P20" s="4"/>
      <c r="Q20" s="11"/>
      <c r="R20"/>
      <c r="S20"/>
      <c r="T20"/>
      <c r="U20"/>
    </row>
    <row r="21" spans="1:21" ht="15" x14ac:dyDescent="0.25">
      <c r="A21" s="57" t="s">
        <v>29</v>
      </c>
      <c r="B21" s="58"/>
      <c r="C21" s="8">
        <f t="shared" ref="C21:O21" si="1">SUM(C13:C20)</f>
        <v>900</v>
      </c>
      <c r="D21" s="8">
        <f t="shared" si="1"/>
        <v>32.21</v>
      </c>
      <c r="E21" s="8">
        <f t="shared" si="1"/>
        <v>31.61</v>
      </c>
      <c r="F21" s="8">
        <f t="shared" si="1"/>
        <v>85.78</v>
      </c>
      <c r="G21" s="8">
        <f t="shared" si="1"/>
        <v>769.75</v>
      </c>
      <c r="H21" s="8">
        <f t="shared" si="1"/>
        <v>0.52500000000000002</v>
      </c>
      <c r="I21" s="8">
        <f t="shared" si="1"/>
        <v>138.68</v>
      </c>
      <c r="J21" s="8">
        <f t="shared" si="1"/>
        <v>0.71599999999999997</v>
      </c>
      <c r="K21" s="8">
        <f t="shared" si="1"/>
        <v>3.5049999999999999</v>
      </c>
      <c r="L21" s="8">
        <f t="shared" si="1"/>
        <v>254.75</v>
      </c>
      <c r="M21" s="8">
        <f t="shared" si="1"/>
        <v>481</v>
      </c>
      <c r="N21" s="8">
        <f t="shared" si="1"/>
        <v>146.75</v>
      </c>
      <c r="O21" s="8">
        <f t="shared" si="1"/>
        <v>9.73</v>
      </c>
      <c r="P21" s="4"/>
      <c r="Q21" s="11"/>
      <c r="R21"/>
      <c r="S21"/>
      <c r="T21"/>
      <c r="U21"/>
    </row>
    <row r="22" spans="1:21" ht="15" x14ac:dyDescent="0.25">
      <c r="A22" s="59" t="s">
        <v>37</v>
      </c>
      <c r="B22" s="77"/>
      <c r="C22" s="45">
        <f>C11+C21</f>
        <v>1450</v>
      </c>
      <c r="D22" s="45">
        <f t="shared" ref="D22:O22" si="2">D11+D21</f>
        <v>64.010000000000005</v>
      </c>
      <c r="E22" s="45">
        <f t="shared" si="2"/>
        <v>61.78</v>
      </c>
      <c r="F22" s="45">
        <f t="shared" si="2"/>
        <v>167.75</v>
      </c>
      <c r="G22" s="45">
        <f t="shared" si="2"/>
        <v>1500.25</v>
      </c>
      <c r="H22" s="45">
        <f t="shared" si="2"/>
        <v>0.74500000000000011</v>
      </c>
      <c r="I22" s="45">
        <f t="shared" si="2"/>
        <v>155.38</v>
      </c>
      <c r="J22" s="45">
        <f t="shared" si="2"/>
        <v>0.86599999999999999</v>
      </c>
      <c r="K22" s="45">
        <f t="shared" si="2"/>
        <v>4.7349999999999994</v>
      </c>
      <c r="L22" s="45">
        <f t="shared" si="2"/>
        <v>708.07999999999993</v>
      </c>
      <c r="M22" s="45">
        <f t="shared" si="2"/>
        <v>982.17000000000007</v>
      </c>
      <c r="N22" s="45">
        <f t="shared" si="2"/>
        <v>231.25</v>
      </c>
      <c r="O22" s="45">
        <f t="shared" si="2"/>
        <v>15.7</v>
      </c>
      <c r="Q22" s="11"/>
      <c r="R22"/>
      <c r="S22"/>
      <c r="T22"/>
      <c r="U22"/>
    </row>
    <row r="23" spans="1:21" ht="15" x14ac:dyDescent="0.25">
      <c r="Q23" s="11"/>
      <c r="R23"/>
      <c r="S23"/>
      <c r="T23"/>
      <c r="U23"/>
    </row>
    <row r="24" spans="1:21" ht="15" x14ac:dyDescent="0.25">
      <c r="Q24" s="11"/>
      <c r="R24"/>
      <c r="S24"/>
      <c r="T24"/>
      <c r="U24"/>
    </row>
    <row r="25" spans="1:21" ht="15" x14ac:dyDescent="0.25">
      <c r="P25" s="4"/>
      <c r="Q25" s="11"/>
      <c r="R25"/>
      <c r="S25"/>
      <c r="T25"/>
      <c r="U25"/>
    </row>
    <row r="26" spans="1:21" ht="15" x14ac:dyDescent="0.25">
      <c r="S26"/>
      <c r="T26"/>
      <c r="U26"/>
    </row>
    <row r="27" spans="1:21" x14ac:dyDescent="0.2">
      <c r="R27" s="31"/>
      <c r="S27" s="31"/>
      <c r="T27" s="31"/>
      <c r="U27" s="31"/>
    </row>
    <row r="28" spans="1:21" ht="15" x14ac:dyDescent="0.25">
      <c r="S28"/>
      <c r="T28"/>
      <c r="U28"/>
    </row>
    <row r="29" spans="1:21" ht="15" x14ac:dyDescent="0.25">
      <c r="S29"/>
      <c r="T29"/>
      <c r="U29"/>
    </row>
    <row r="30" spans="1:21" x14ac:dyDescent="0.2">
      <c r="P30" s="4"/>
    </row>
  </sheetData>
  <mergeCells count="23">
    <mergeCell ref="A7:O7"/>
    <mergeCell ref="A4:A6"/>
    <mergeCell ref="B4:B6"/>
    <mergeCell ref="C4:C6"/>
    <mergeCell ref="D4:F4"/>
    <mergeCell ref="G4:G6"/>
    <mergeCell ref="H4:K4"/>
    <mergeCell ref="A22:B22"/>
    <mergeCell ref="A11:B11"/>
    <mergeCell ref="A12:O12"/>
    <mergeCell ref="A21:B21"/>
    <mergeCell ref="L4:O4"/>
    <mergeCell ref="D5:D6"/>
    <mergeCell ref="E5:E6"/>
    <mergeCell ref="F5:F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view="pageBreakPreview" topLeftCell="A7" zoomScale="60" zoomScaleNormal="120" workbookViewId="0">
      <selection activeCell="A17" sqref="A17:O17"/>
    </sheetView>
  </sheetViews>
  <sheetFormatPr defaultRowHeight="12.75" x14ac:dyDescent="0.2"/>
  <cols>
    <col min="1" max="1" width="9.140625" style="1"/>
    <col min="2" max="2" width="20.42578125" style="1" customWidth="1"/>
    <col min="3" max="3" width="7.85546875" style="1" customWidth="1"/>
    <col min="4" max="6" width="7.28515625" style="1" customWidth="1"/>
    <col min="7" max="15" width="9.140625" style="1"/>
    <col min="16" max="16" width="6.140625" style="1" customWidth="1"/>
    <col min="17" max="17" width="27.28515625" style="1" customWidth="1"/>
    <col min="18" max="21" width="12.28515625" style="1" customWidth="1"/>
    <col min="22" max="16384" width="9.140625" style="1"/>
  </cols>
  <sheetData>
    <row r="1" spans="1:21" x14ac:dyDescent="0.2">
      <c r="A1" s="34" t="s">
        <v>2</v>
      </c>
      <c r="B1" s="35"/>
      <c r="C1" s="36">
        <v>4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ht="13.5" x14ac:dyDescent="0.25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x14ac:dyDescent="0.2">
      <c r="A3" s="36" t="s">
        <v>3</v>
      </c>
      <c r="B3" s="40"/>
      <c r="C3" s="37" t="s">
        <v>137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ht="15.75" x14ac:dyDescent="0.25">
      <c r="A4" s="65" t="s">
        <v>36</v>
      </c>
      <c r="B4" s="65" t="s">
        <v>7</v>
      </c>
      <c r="C4" s="68" t="s">
        <v>8</v>
      </c>
      <c r="D4" s="74" t="s">
        <v>4</v>
      </c>
      <c r="E4" s="75"/>
      <c r="F4" s="76"/>
      <c r="G4" s="71" t="s">
        <v>48</v>
      </c>
      <c r="H4" s="61" t="s">
        <v>5</v>
      </c>
      <c r="I4" s="61"/>
      <c r="J4" s="61"/>
      <c r="K4" s="61"/>
      <c r="L4" s="61" t="s">
        <v>6</v>
      </c>
      <c r="M4" s="61"/>
      <c r="N4" s="61"/>
      <c r="O4" s="61"/>
      <c r="Q4" s="15" t="s">
        <v>2</v>
      </c>
      <c r="R4" s="16">
        <v>4</v>
      </c>
      <c r="S4" s="7"/>
      <c r="T4" s="6"/>
      <c r="U4" s="6"/>
    </row>
    <row r="5" spans="1:21" ht="15.75" customHeight="1" x14ac:dyDescent="0.25">
      <c r="A5" s="66"/>
      <c r="B5" s="66"/>
      <c r="C5" s="69"/>
      <c r="D5" s="52" t="s">
        <v>9</v>
      </c>
      <c r="E5" s="52" t="s">
        <v>10</v>
      </c>
      <c r="F5" s="52" t="s">
        <v>11</v>
      </c>
      <c r="G5" s="72"/>
      <c r="H5" s="52" t="s">
        <v>12</v>
      </c>
      <c r="I5" s="52" t="s">
        <v>13</v>
      </c>
      <c r="J5" s="52" t="s">
        <v>14</v>
      </c>
      <c r="K5" s="52" t="s">
        <v>15</v>
      </c>
      <c r="L5" s="52" t="s">
        <v>16</v>
      </c>
      <c r="M5" s="52" t="s">
        <v>17</v>
      </c>
      <c r="N5" s="52" t="s">
        <v>18</v>
      </c>
      <c r="O5" s="52" t="s">
        <v>19</v>
      </c>
      <c r="Q5" s="17"/>
      <c r="R5" s="6"/>
      <c r="S5" s="6"/>
      <c r="T5" s="6"/>
      <c r="U5" s="6"/>
    </row>
    <row r="6" spans="1:21" ht="15" x14ac:dyDescent="0.25">
      <c r="A6" s="67"/>
      <c r="B6" s="67"/>
      <c r="C6" s="70"/>
      <c r="D6" s="53"/>
      <c r="E6" s="53"/>
      <c r="F6" s="53"/>
      <c r="G6" s="73"/>
      <c r="H6" s="53"/>
      <c r="I6" s="53"/>
      <c r="J6" s="53"/>
      <c r="K6" s="53"/>
      <c r="L6" s="53"/>
      <c r="M6" s="53"/>
      <c r="N6" s="53"/>
      <c r="O6" s="53"/>
      <c r="Q6" s="17"/>
      <c r="R6" s="6"/>
      <c r="S6" s="6"/>
      <c r="T6" s="6"/>
      <c r="U6" s="6"/>
    </row>
    <row r="7" spans="1:21" ht="15.75" x14ac:dyDescent="0.25">
      <c r="A7" s="62" t="s">
        <v>20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  <c r="P7" s="12"/>
      <c r="Q7" s="18" t="s">
        <v>40</v>
      </c>
      <c r="R7" s="19"/>
      <c r="S7" s="19"/>
      <c r="T7" s="19"/>
      <c r="U7" s="6"/>
    </row>
    <row r="8" spans="1:21" ht="15.75" x14ac:dyDescent="0.25">
      <c r="A8" s="27" t="s">
        <v>97</v>
      </c>
      <c r="B8" s="28" t="s">
        <v>98</v>
      </c>
      <c r="C8" s="29">
        <v>100</v>
      </c>
      <c r="D8" s="2">
        <v>8.6999999999999993</v>
      </c>
      <c r="E8" s="2">
        <v>5.3</v>
      </c>
      <c r="F8" s="2">
        <v>9.6</v>
      </c>
      <c r="G8" s="8">
        <v>121</v>
      </c>
      <c r="H8" s="2">
        <v>7.0000000000000007E-2</v>
      </c>
      <c r="I8" s="2">
        <v>0.7</v>
      </c>
      <c r="J8" s="2">
        <v>0.01</v>
      </c>
      <c r="K8" s="8">
        <v>2.6</v>
      </c>
      <c r="L8" s="8">
        <v>29</v>
      </c>
      <c r="M8" s="8">
        <v>125</v>
      </c>
      <c r="N8" s="8">
        <v>25</v>
      </c>
      <c r="O8" s="8">
        <v>0.7</v>
      </c>
      <c r="Q8" s="20"/>
      <c r="R8" s="19"/>
      <c r="S8" s="19"/>
      <c r="T8" s="19"/>
      <c r="U8" s="6"/>
    </row>
    <row r="9" spans="1:21" ht="18" customHeight="1" x14ac:dyDescent="0.25">
      <c r="A9" s="27" t="s">
        <v>99</v>
      </c>
      <c r="B9" s="28" t="s">
        <v>100</v>
      </c>
      <c r="C9" s="29">
        <v>200</v>
      </c>
      <c r="D9" s="8">
        <v>4.2</v>
      </c>
      <c r="E9" s="8">
        <v>11</v>
      </c>
      <c r="F9" s="8">
        <v>27.25</v>
      </c>
      <c r="G9" s="8">
        <v>230</v>
      </c>
      <c r="H9" s="8">
        <v>0.23</v>
      </c>
      <c r="I9" s="8">
        <v>8.5</v>
      </c>
      <c r="J9" s="8">
        <v>0.08</v>
      </c>
      <c r="K9" s="8">
        <v>0.25</v>
      </c>
      <c r="L9" s="8">
        <v>65</v>
      </c>
      <c r="M9" s="8">
        <v>142.5</v>
      </c>
      <c r="N9" s="8">
        <v>47.5</v>
      </c>
      <c r="O9" s="8">
        <v>1.75</v>
      </c>
      <c r="Q9" s="18" t="s">
        <v>138</v>
      </c>
      <c r="R9" s="19"/>
      <c r="S9" s="19"/>
      <c r="T9" s="19"/>
      <c r="U9" s="6"/>
    </row>
    <row r="10" spans="1:21" s="26" customFormat="1" ht="15" customHeight="1" x14ac:dyDescent="0.25">
      <c r="A10" s="27" t="s">
        <v>101</v>
      </c>
      <c r="B10" s="28" t="s">
        <v>102</v>
      </c>
      <c r="C10" s="29">
        <v>100</v>
      </c>
      <c r="D10" s="8">
        <v>0.8</v>
      </c>
      <c r="E10" s="8">
        <v>0.1</v>
      </c>
      <c r="F10" s="8">
        <v>1.7</v>
      </c>
      <c r="G10" s="8">
        <v>13</v>
      </c>
      <c r="H10" s="8">
        <v>0.02</v>
      </c>
      <c r="I10" s="8">
        <v>5</v>
      </c>
      <c r="J10" s="8">
        <v>0</v>
      </c>
      <c r="K10" s="8">
        <v>0.1</v>
      </c>
      <c r="L10" s="8">
        <v>23</v>
      </c>
      <c r="M10" s="8">
        <v>24</v>
      </c>
      <c r="N10" s="8">
        <v>14</v>
      </c>
      <c r="O10" s="8">
        <v>0.6</v>
      </c>
      <c r="P10" s="1"/>
      <c r="Q10" s="21"/>
      <c r="R10" s="19"/>
      <c r="S10" s="19"/>
      <c r="T10" s="19"/>
      <c r="U10" s="6"/>
    </row>
    <row r="11" spans="1:21" ht="14.25" x14ac:dyDescent="0.2">
      <c r="A11" s="8" t="s">
        <v>25</v>
      </c>
      <c r="B11" s="42" t="s">
        <v>26</v>
      </c>
      <c r="C11" s="43">
        <v>25</v>
      </c>
      <c r="D11" s="8">
        <v>1.9</v>
      </c>
      <c r="E11" s="8">
        <v>0.2</v>
      </c>
      <c r="F11" s="8">
        <v>12.3</v>
      </c>
      <c r="G11" s="8">
        <v>58.75</v>
      </c>
      <c r="H11" s="8">
        <v>0.03</v>
      </c>
      <c r="I11" s="8">
        <v>0</v>
      </c>
      <c r="J11" s="8">
        <v>0</v>
      </c>
      <c r="K11" s="8">
        <v>0.27500000000000002</v>
      </c>
      <c r="L11" s="8">
        <v>5</v>
      </c>
      <c r="M11" s="8">
        <v>16.25</v>
      </c>
      <c r="N11" s="8">
        <v>3.5</v>
      </c>
      <c r="O11" s="8">
        <v>0.27500000000000002</v>
      </c>
      <c r="Q11" s="22"/>
      <c r="R11" s="23"/>
      <c r="S11" s="23"/>
      <c r="T11" s="23"/>
      <c r="U11" s="24"/>
    </row>
    <row r="12" spans="1:21" ht="14.25" x14ac:dyDescent="0.2">
      <c r="A12" s="27" t="s">
        <v>70</v>
      </c>
      <c r="B12" s="28" t="s">
        <v>71</v>
      </c>
      <c r="C12" s="29">
        <v>200</v>
      </c>
      <c r="D12" s="2">
        <v>0.1</v>
      </c>
      <c r="E12" s="2">
        <v>0</v>
      </c>
      <c r="F12" s="2">
        <v>15</v>
      </c>
      <c r="G12" s="2">
        <v>60</v>
      </c>
      <c r="H12" s="2">
        <v>0</v>
      </c>
      <c r="I12" s="2">
        <v>0</v>
      </c>
      <c r="J12" s="2">
        <v>0</v>
      </c>
      <c r="K12" s="2">
        <v>0</v>
      </c>
      <c r="L12" s="2">
        <v>11</v>
      </c>
      <c r="M12" s="2">
        <v>3</v>
      </c>
      <c r="N12" s="2">
        <v>1</v>
      </c>
      <c r="O12" s="2">
        <v>0.3</v>
      </c>
      <c r="Q12" s="13" t="s">
        <v>41</v>
      </c>
      <c r="R12" s="25" t="s">
        <v>42</v>
      </c>
      <c r="S12" s="25" t="s">
        <v>43</v>
      </c>
      <c r="T12" s="25" t="s">
        <v>44</v>
      </c>
      <c r="U12" s="25" t="s">
        <v>45</v>
      </c>
    </row>
    <row r="13" spans="1:21" ht="15" x14ac:dyDescent="0.25">
      <c r="A13" s="57" t="s">
        <v>38</v>
      </c>
      <c r="B13" s="58"/>
      <c r="C13" s="8">
        <f t="shared" ref="C13:O13" si="0">SUM(C8:C12)</f>
        <v>625</v>
      </c>
      <c r="D13" s="8">
        <f t="shared" si="0"/>
        <v>15.7</v>
      </c>
      <c r="E13" s="8">
        <f t="shared" si="0"/>
        <v>16.600000000000001</v>
      </c>
      <c r="F13" s="8">
        <f t="shared" si="0"/>
        <v>65.850000000000009</v>
      </c>
      <c r="G13" s="8">
        <f t="shared" si="0"/>
        <v>482.75</v>
      </c>
      <c r="H13" s="8">
        <f t="shared" si="0"/>
        <v>0.35000000000000009</v>
      </c>
      <c r="I13" s="8">
        <f t="shared" si="0"/>
        <v>14.2</v>
      </c>
      <c r="J13" s="8">
        <f t="shared" si="0"/>
        <v>0.09</v>
      </c>
      <c r="K13" s="8">
        <f t="shared" si="0"/>
        <v>3.2250000000000001</v>
      </c>
      <c r="L13" s="8">
        <f t="shared" si="0"/>
        <v>133</v>
      </c>
      <c r="M13" s="8">
        <f t="shared" si="0"/>
        <v>310.75</v>
      </c>
      <c r="N13" s="8">
        <f t="shared" si="0"/>
        <v>91</v>
      </c>
      <c r="O13" s="8">
        <f t="shared" si="0"/>
        <v>3.625</v>
      </c>
      <c r="Q13" s="14" t="s">
        <v>46</v>
      </c>
      <c r="R13" s="30">
        <f>(D13*100)/77</f>
        <v>20.38961038961039</v>
      </c>
      <c r="S13" s="30">
        <f>(E13*100)/79</f>
        <v>21.012658227848103</v>
      </c>
      <c r="T13" s="30">
        <f>(F13*100)/335</f>
        <v>19.656716417910449</v>
      </c>
      <c r="U13" s="30">
        <f>(G13*100)/2350</f>
        <v>20.542553191489361</v>
      </c>
    </row>
    <row r="14" spans="1:21" ht="15" x14ac:dyDescent="0.25">
      <c r="A14" s="54" t="s">
        <v>30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/>
      <c r="Q14" s="14" t="s">
        <v>47</v>
      </c>
      <c r="R14" s="30">
        <f>(D23*100)/77</f>
        <v>34.038961038961041</v>
      </c>
      <c r="S14" s="30">
        <f>(E23*100)/79</f>
        <v>47.316455696202539</v>
      </c>
      <c r="T14" s="30">
        <f>(F23*100)/335</f>
        <v>35.898507462686567</v>
      </c>
      <c r="U14" s="30">
        <f>(G23*100)/2350</f>
        <v>39.625531914893614</v>
      </c>
    </row>
    <row r="15" spans="1:21" ht="26.25" x14ac:dyDescent="0.25">
      <c r="A15" s="27" t="s">
        <v>103</v>
      </c>
      <c r="B15" s="28" t="s">
        <v>104</v>
      </c>
      <c r="C15" s="29">
        <v>250</v>
      </c>
      <c r="D15" s="8">
        <v>2.0499999999999998</v>
      </c>
      <c r="E15" s="8">
        <v>5.25</v>
      </c>
      <c r="F15" s="8">
        <v>16.25</v>
      </c>
      <c r="G15" s="8">
        <v>121.25</v>
      </c>
      <c r="H15" s="2">
        <v>0.09</v>
      </c>
      <c r="I15" s="8">
        <v>7.68</v>
      </c>
      <c r="J15" s="8">
        <v>0</v>
      </c>
      <c r="K15" s="8">
        <v>2.35</v>
      </c>
      <c r="L15" s="8">
        <v>15.5</v>
      </c>
      <c r="M15" s="8">
        <v>63</v>
      </c>
      <c r="N15" s="8">
        <v>26.25</v>
      </c>
      <c r="O15" s="8">
        <v>0.93</v>
      </c>
      <c r="Q15" s="14" t="s">
        <v>139</v>
      </c>
      <c r="R15" s="30">
        <f>(D24*100)/77</f>
        <v>54.428571428571431</v>
      </c>
      <c r="S15" s="30">
        <f>(E24*100)/79</f>
        <v>68.329113924050631</v>
      </c>
      <c r="T15" s="30">
        <f>(F24*100)/335</f>
        <v>55.555223880597012</v>
      </c>
      <c r="U15" s="30">
        <f>(G24*100)/2350</f>
        <v>60.168085106382982</v>
      </c>
    </row>
    <row r="16" spans="1:21" ht="15.75" customHeight="1" x14ac:dyDescent="0.2">
      <c r="A16" s="27" t="s">
        <v>60</v>
      </c>
      <c r="B16" s="28" t="s">
        <v>61</v>
      </c>
      <c r="C16" s="29">
        <v>10</v>
      </c>
      <c r="D16" s="8">
        <v>0.26</v>
      </c>
      <c r="E16" s="8">
        <v>1.5</v>
      </c>
      <c r="F16" s="8">
        <v>0.36</v>
      </c>
      <c r="G16" s="8">
        <v>16.2</v>
      </c>
      <c r="H16" s="2">
        <v>3.0000000000000001E-3</v>
      </c>
      <c r="I16" s="8">
        <v>0.04</v>
      </c>
      <c r="J16" s="8">
        <v>0.01</v>
      </c>
      <c r="K16" s="8">
        <v>0.03</v>
      </c>
      <c r="L16" s="8">
        <v>8.8000000000000007</v>
      </c>
      <c r="M16" s="8">
        <v>6.1</v>
      </c>
      <c r="N16" s="8">
        <v>0.9</v>
      </c>
      <c r="O16" s="8">
        <v>0.02</v>
      </c>
      <c r="Q16" s="10"/>
    </row>
    <row r="17" spans="1:21" x14ac:dyDescent="0.2">
      <c r="A17" s="32" t="s">
        <v>105</v>
      </c>
      <c r="B17" s="46" t="s">
        <v>106</v>
      </c>
      <c r="C17" s="29">
        <v>100</v>
      </c>
      <c r="D17" s="8">
        <v>10.4</v>
      </c>
      <c r="E17" s="8">
        <v>18.7</v>
      </c>
      <c r="F17" s="8">
        <v>0.2</v>
      </c>
      <c r="G17" s="8">
        <v>211</v>
      </c>
      <c r="H17" s="8">
        <v>0.22</v>
      </c>
      <c r="I17" s="8">
        <v>0</v>
      </c>
      <c r="J17" s="8">
        <v>0</v>
      </c>
      <c r="K17" s="8">
        <v>0.3</v>
      </c>
      <c r="L17" s="8">
        <v>31</v>
      </c>
      <c r="M17" s="8">
        <v>149</v>
      </c>
      <c r="N17" s="8">
        <v>18</v>
      </c>
      <c r="O17" s="8">
        <v>1.6</v>
      </c>
      <c r="P17" s="3"/>
      <c r="Q17" s="10"/>
      <c r="R17" s="31"/>
    </row>
    <row r="18" spans="1:21" ht="26.25" x14ac:dyDescent="0.25">
      <c r="A18" s="27" t="s">
        <v>66</v>
      </c>
      <c r="B18" s="28" t="s">
        <v>67</v>
      </c>
      <c r="C18" s="29">
        <v>200</v>
      </c>
      <c r="D18" s="8">
        <v>7.55</v>
      </c>
      <c r="E18" s="8">
        <v>1.1299999999999999</v>
      </c>
      <c r="F18" s="8">
        <v>48.4</v>
      </c>
      <c r="G18" s="8">
        <v>241.5</v>
      </c>
      <c r="H18" s="8">
        <v>0.1</v>
      </c>
      <c r="I18" s="8">
        <v>0.03</v>
      </c>
      <c r="J18" s="8">
        <v>0</v>
      </c>
      <c r="K18" s="8">
        <v>1.33</v>
      </c>
      <c r="L18" s="8">
        <v>9.5</v>
      </c>
      <c r="M18" s="8">
        <v>59.5</v>
      </c>
      <c r="N18" s="8">
        <v>1.35</v>
      </c>
      <c r="O18" s="8">
        <v>1.3</v>
      </c>
      <c r="P18" s="4"/>
      <c r="Q18" s="11"/>
      <c r="R18"/>
      <c r="S18"/>
      <c r="T18"/>
      <c r="U18"/>
    </row>
    <row r="19" spans="1:21" ht="26.25" x14ac:dyDescent="0.25">
      <c r="A19" s="32" t="s">
        <v>54</v>
      </c>
      <c r="B19" s="46" t="s">
        <v>58</v>
      </c>
      <c r="C19" s="29">
        <v>100</v>
      </c>
      <c r="D19" s="8">
        <v>2.1</v>
      </c>
      <c r="E19" s="8">
        <v>10.1</v>
      </c>
      <c r="F19" s="8">
        <v>9.3000000000000007</v>
      </c>
      <c r="G19" s="8">
        <v>136</v>
      </c>
      <c r="H19" s="8">
        <v>0.04</v>
      </c>
      <c r="I19" s="8">
        <v>25.6</v>
      </c>
      <c r="J19" s="8">
        <v>0</v>
      </c>
      <c r="K19" s="8">
        <v>4.5</v>
      </c>
      <c r="L19" s="8">
        <v>56</v>
      </c>
      <c r="M19" s="8">
        <v>43</v>
      </c>
      <c r="N19" s="8">
        <v>21</v>
      </c>
      <c r="O19" s="8">
        <v>0.8</v>
      </c>
      <c r="P19" s="4"/>
      <c r="Q19" s="11"/>
      <c r="R19"/>
      <c r="S19"/>
      <c r="T19"/>
      <c r="U19"/>
    </row>
    <row r="20" spans="1:21" ht="15" x14ac:dyDescent="0.25">
      <c r="A20" s="8" t="s">
        <v>25</v>
      </c>
      <c r="B20" s="42" t="s">
        <v>26</v>
      </c>
      <c r="C20" s="43">
        <v>25</v>
      </c>
      <c r="D20" s="8">
        <v>1.9</v>
      </c>
      <c r="E20" s="8">
        <v>0.2</v>
      </c>
      <c r="F20" s="8">
        <v>12.3</v>
      </c>
      <c r="G20" s="8">
        <v>58.75</v>
      </c>
      <c r="H20" s="8">
        <v>0.03</v>
      </c>
      <c r="I20" s="8">
        <v>0</v>
      </c>
      <c r="J20" s="8">
        <v>0</v>
      </c>
      <c r="K20" s="8">
        <v>0.27500000000000002</v>
      </c>
      <c r="L20" s="8">
        <v>5</v>
      </c>
      <c r="M20" s="8">
        <v>16.25</v>
      </c>
      <c r="N20" s="8">
        <v>3.5</v>
      </c>
      <c r="O20" s="8">
        <v>0.27500000000000002</v>
      </c>
      <c r="P20" s="4"/>
      <c r="Q20" s="11"/>
      <c r="R20"/>
      <c r="S20"/>
      <c r="T20"/>
      <c r="U20"/>
    </row>
    <row r="21" spans="1:21" ht="15" x14ac:dyDescent="0.25">
      <c r="A21" s="8" t="s">
        <v>27</v>
      </c>
      <c r="B21" s="42" t="s">
        <v>28</v>
      </c>
      <c r="C21" s="43">
        <v>25</v>
      </c>
      <c r="D21" s="8">
        <v>1.65</v>
      </c>
      <c r="E21" s="8">
        <v>0.3</v>
      </c>
      <c r="F21" s="8">
        <v>8.35</v>
      </c>
      <c r="G21" s="8">
        <v>43.5</v>
      </c>
      <c r="H21" s="8">
        <v>4.4999999999999998E-2</v>
      </c>
      <c r="I21" s="8">
        <v>0</v>
      </c>
      <c r="J21" s="8">
        <v>0</v>
      </c>
      <c r="K21" s="8">
        <v>0.35</v>
      </c>
      <c r="L21" s="8">
        <v>8.75</v>
      </c>
      <c r="M21" s="8">
        <v>39.5</v>
      </c>
      <c r="N21" s="8">
        <v>11.75</v>
      </c>
      <c r="O21" s="8">
        <v>0.97499999999999998</v>
      </c>
      <c r="P21" s="4"/>
      <c r="Q21" s="11"/>
      <c r="R21"/>
      <c r="S21"/>
      <c r="T21"/>
      <c r="U21"/>
    </row>
    <row r="22" spans="1:21" ht="27" customHeight="1" x14ac:dyDescent="0.25">
      <c r="A22" s="27" t="s">
        <v>107</v>
      </c>
      <c r="B22" s="28" t="s">
        <v>108</v>
      </c>
      <c r="C22" s="29">
        <v>200</v>
      </c>
      <c r="D22" s="8">
        <v>0.3</v>
      </c>
      <c r="E22" s="8">
        <v>0.2</v>
      </c>
      <c r="F22" s="8">
        <v>25.1</v>
      </c>
      <c r="G22" s="8">
        <v>103</v>
      </c>
      <c r="H22" s="8">
        <v>0.01</v>
      </c>
      <c r="I22" s="8">
        <v>3.3</v>
      </c>
      <c r="J22" s="8">
        <v>0</v>
      </c>
      <c r="K22" s="8">
        <v>0.1</v>
      </c>
      <c r="L22" s="8">
        <v>11</v>
      </c>
      <c r="M22" s="8">
        <v>7</v>
      </c>
      <c r="N22" s="8">
        <v>5</v>
      </c>
      <c r="O22" s="8">
        <v>1.2</v>
      </c>
      <c r="Q22" s="11"/>
      <c r="R22"/>
      <c r="S22"/>
      <c r="T22"/>
      <c r="U22"/>
    </row>
    <row r="23" spans="1:21" ht="15" x14ac:dyDescent="0.25">
      <c r="A23" s="57" t="s">
        <v>29</v>
      </c>
      <c r="B23" s="58"/>
      <c r="C23" s="8">
        <f t="shared" ref="C23:O23" si="1">SUM(C15:C22)</f>
        <v>910</v>
      </c>
      <c r="D23" s="8">
        <f t="shared" si="1"/>
        <v>26.21</v>
      </c>
      <c r="E23" s="8">
        <f t="shared" si="1"/>
        <v>37.380000000000003</v>
      </c>
      <c r="F23" s="8">
        <f t="shared" si="1"/>
        <v>120.25999999999999</v>
      </c>
      <c r="G23" s="8">
        <f t="shared" si="1"/>
        <v>931.2</v>
      </c>
      <c r="H23" s="8">
        <f t="shared" si="1"/>
        <v>0.53800000000000003</v>
      </c>
      <c r="I23" s="8">
        <f t="shared" si="1"/>
        <v>36.65</v>
      </c>
      <c r="J23" s="8">
        <f t="shared" si="1"/>
        <v>0.01</v>
      </c>
      <c r="K23" s="8">
        <f t="shared" si="1"/>
        <v>9.2349999999999994</v>
      </c>
      <c r="L23" s="8">
        <f t="shared" si="1"/>
        <v>145.55000000000001</v>
      </c>
      <c r="M23" s="8">
        <f t="shared" si="1"/>
        <v>383.35</v>
      </c>
      <c r="N23" s="8">
        <f t="shared" si="1"/>
        <v>87.75</v>
      </c>
      <c r="O23" s="8">
        <f t="shared" si="1"/>
        <v>7.1000000000000005</v>
      </c>
      <c r="Q23" s="11"/>
      <c r="R23"/>
      <c r="S23"/>
      <c r="T23"/>
      <c r="U23"/>
    </row>
    <row r="24" spans="1:21" ht="15" x14ac:dyDescent="0.25">
      <c r="A24" s="59" t="s">
        <v>37</v>
      </c>
      <c r="B24" s="77"/>
      <c r="C24" s="45">
        <f>C13+C23</f>
        <v>1535</v>
      </c>
      <c r="D24" s="45">
        <f t="shared" ref="D24:O24" si="2">D13+D23</f>
        <v>41.91</v>
      </c>
      <c r="E24" s="45">
        <f t="shared" si="2"/>
        <v>53.980000000000004</v>
      </c>
      <c r="F24" s="45">
        <f t="shared" si="2"/>
        <v>186.11</v>
      </c>
      <c r="G24" s="45">
        <f t="shared" si="2"/>
        <v>1413.95</v>
      </c>
      <c r="H24" s="45">
        <f t="shared" si="2"/>
        <v>0.88800000000000012</v>
      </c>
      <c r="I24" s="45">
        <f t="shared" si="2"/>
        <v>50.849999999999994</v>
      </c>
      <c r="J24" s="45">
        <f t="shared" si="2"/>
        <v>9.9999999999999992E-2</v>
      </c>
      <c r="K24" s="45">
        <f t="shared" si="2"/>
        <v>12.459999999999999</v>
      </c>
      <c r="L24" s="45">
        <f t="shared" si="2"/>
        <v>278.55</v>
      </c>
      <c r="M24" s="45">
        <f t="shared" si="2"/>
        <v>694.1</v>
      </c>
      <c r="N24" s="45">
        <f t="shared" si="2"/>
        <v>178.75</v>
      </c>
      <c r="O24" s="45">
        <f t="shared" si="2"/>
        <v>10.725000000000001</v>
      </c>
      <c r="Q24" s="11"/>
      <c r="R24"/>
      <c r="S24"/>
      <c r="T24"/>
      <c r="U24"/>
    </row>
    <row r="25" spans="1:21" ht="15" x14ac:dyDescent="0.25">
      <c r="P25" s="4"/>
      <c r="Q25" s="11"/>
      <c r="R25"/>
      <c r="S25"/>
      <c r="T25"/>
      <c r="U25"/>
    </row>
    <row r="26" spans="1:21" ht="15" x14ac:dyDescent="0.25">
      <c r="S26"/>
      <c r="T26"/>
      <c r="U26"/>
    </row>
    <row r="29" spans="1:21" ht="15" x14ac:dyDescent="0.25">
      <c r="F29" s="31"/>
      <c r="G29" s="31"/>
      <c r="H29" s="31"/>
      <c r="I29" s="31"/>
      <c r="M29" s="31"/>
      <c r="N29" s="31"/>
      <c r="S29"/>
      <c r="T29"/>
      <c r="U29"/>
    </row>
    <row r="30" spans="1:21" x14ac:dyDescent="0.2">
      <c r="P30" s="4"/>
    </row>
  </sheetData>
  <mergeCells count="23">
    <mergeCell ref="A7:O7"/>
    <mergeCell ref="A4:A6"/>
    <mergeCell ref="B4:B6"/>
    <mergeCell ref="C4:C6"/>
    <mergeCell ref="D4:F4"/>
    <mergeCell ref="G4:G6"/>
    <mergeCell ref="H4:K4"/>
    <mergeCell ref="A24:B24"/>
    <mergeCell ref="A13:B13"/>
    <mergeCell ref="A14:O14"/>
    <mergeCell ref="A23:B23"/>
    <mergeCell ref="L4:O4"/>
    <mergeCell ref="D5:D6"/>
    <mergeCell ref="E5:E6"/>
    <mergeCell ref="F5:F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view="pageBreakPreview" zoomScale="60" zoomScaleNormal="120" workbookViewId="0">
      <selection activeCell="D30" sqref="D30"/>
    </sheetView>
  </sheetViews>
  <sheetFormatPr defaultRowHeight="12.75" x14ac:dyDescent="0.2"/>
  <cols>
    <col min="1" max="1" width="9.140625" style="1"/>
    <col min="2" max="2" width="22.7109375" style="9" customWidth="1"/>
    <col min="3" max="3" width="8.140625" style="1" customWidth="1"/>
    <col min="4" max="6" width="8" style="1" customWidth="1"/>
    <col min="7" max="15" width="9.140625" style="1"/>
    <col min="16" max="16" width="4.42578125" style="1" customWidth="1"/>
    <col min="17" max="17" width="24" style="1" customWidth="1"/>
    <col min="18" max="19" width="12" style="1" customWidth="1"/>
    <col min="20" max="20" width="12.7109375" style="1" customWidth="1"/>
    <col min="21" max="21" width="14.5703125" style="1" customWidth="1"/>
    <col min="22" max="16384" width="9.140625" style="1"/>
  </cols>
  <sheetData>
    <row r="1" spans="1:21" x14ac:dyDescent="0.2">
      <c r="A1" s="34" t="s">
        <v>2</v>
      </c>
      <c r="B1" s="35"/>
      <c r="C1" s="36">
        <v>5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ht="13.5" x14ac:dyDescent="0.25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x14ac:dyDescent="0.2">
      <c r="A3" s="36" t="s">
        <v>3</v>
      </c>
      <c r="B3" s="40"/>
      <c r="C3" s="37" t="s">
        <v>137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ht="15.75" x14ac:dyDescent="0.25">
      <c r="A4" s="65" t="s">
        <v>36</v>
      </c>
      <c r="B4" s="65" t="s">
        <v>7</v>
      </c>
      <c r="C4" s="68" t="s">
        <v>8</v>
      </c>
      <c r="D4" s="74" t="s">
        <v>4</v>
      </c>
      <c r="E4" s="75"/>
      <c r="F4" s="76"/>
      <c r="G4" s="71" t="s">
        <v>48</v>
      </c>
      <c r="H4" s="61" t="s">
        <v>5</v>
      </c>
      <c r="I4" s="61"/>
      <c r="J4" s="61"/>
      <c r="K4" s="61"/>
      <c r="L4" s="61" t="s">
        <v>6</v>
      </c>
      <c r="M4" s="61"/>
      <c r="N4" s="61"/>
      <c r="O4" s="61"/>
      <c r="Q4" s="15" t="s">
        <v>2</v>
      </c>
      <c r="R4" s="16">
        <v>5</v>
      </c>
      <c r="S4" s="7"/>
      <c r="T4" s="6"/>
      <c r="U4" s="6"/>
    </row>
    <row r="5" spans="1:21" ht="15.75" customHeight="1" x14ac:dyDescent="0.25">
      <c r="A5" s="66"/>
      <c r="B5" s="66"/>
      <c r="C5" s="69"/>
      <c r="D5" s="52" t="s">
        <v>9</v>
      </c>
      <c r="E5" s="52" t="s">
        <v>10</v>
      </c>
      <c r="F5" s="52" t="s">
        <v>11</v>
      </c>
      <c r="G5" s="72"/>
      <c r="H5" s="52" t="s">
        <v>12</v>
      </c>
      <c r="I5" s="52" t="s">
        <v>13</v>
      </c>
      <c r="J5" s="52" t="s">
        <v>14</v>
      </c>
      <c r="K5" s="52" t="s">
        <v>15</v>
      </c>
      <c r="L5" s="52" t="s">
        <v>16</v>
      </c>
      <c r="M5" s="52" t="s">
        <v>17</v>
      </c>
      <c r="N5" s="52" t="s">
        <v>18</v>
      </c>
      <c r="O5" s="52" t="s">
        <v>19</v>
      </c>
      <c r="Q5" s="17"/>
      <c r="R5" s="6"/>
      <c r="S5" s="6"/>
      <c r="T5" s="6"/>
      <c r="U5" s="6"/>
    </row>
    <row r="6" spans="1:21" ht="15" x14ac:dyDescent="0.25">
      <c r="A6" s="67"/>
      <c r="B6" s="67"/>
      <c r="C6" s="70"/>
      <c r="D6" s="53"/>
      <c r="E6" s="53"/>
      <c r="F6" s="53"/>
      <c r="G6" s="73"/>
      <c r="H6" s="53"/>
      <c r="I6" s="53"/>
      <c r="J6" s="53"/>
      <c r="K6" s="53"/>
      <c r="L6" s="53"/>
      <c r="M6" s="53"/>
      <c r="N6" s="53"/>
      <c r="O6" s="53"/>
      <c r="Q6" s="17"/>
      <c r="R6" s="6"/>
      <c r="S6" s="6"/>
      <c r="T6" s="6"/>
      <c r="U6" s="6"/>
    </row>
    <row r="7" spans="1:21" ht="15.75" x14ac:dyDescent="0.25">
      <c r="A7" s="62" t="s">
        <v>20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  <c r="P7" s="12"/>
      <c r="Q7" s="18" t="s">
        <v>40</v>
      </c>
      <c r="R7" s="19"/>
      <c r="S7" s="19"/>
      <c r="T7" s="19"/>
      <c r="U7" s="6"/>
    </row>
    <row r="8" spans="1:21" ht="15.75" x14ac:dyDescent="0.25">
      <c r="A8" s="32" t="s">
        <v>109</v>
      </c>
      <c r="B8" s="46" t="s">
        <v>110</v>
      </c>
      <c r="C8" s="29">
        <v>200</v>
      </c>
      <c r="D8" s="8">
        <v>17.3</v>
      </c>
      <c r="E8" s="8">
        <v>26.77</v>
      </c>
      <c r="F8" s="8">
        <v>4.62</v>
      </c>
      <c r="G8" s="8">
        <v>326.14999999999998</v>
      </c>
      <c r="H8" s="2">
        <v>0.12</v>
      </c>
      <c r="I8" s="8">
        <v>0.62</v>
      </c>
      <c r="J8" s="8">
        <v>0.4</v>
      </c>
      <c r="K8" s="8">
        <v>0.92</v>
      </c>
      <c r="L8" s="8">
        <v>163.08000000000001</v>
      </c>
      <c r="M8" s="8">
        <v>307.69</v>
      </c>
      <c r="N8" s="8">
        <v>24.62</v>
      </c>
      <c r="O8" s="8">
        <v>3.08</v>
      </c>
      <c r="Q8" s="20"/>
      <c r="R8" s="19"/>
      <c r="S8" s="19"/>
      <c r="T8" s="19"/>
      <c r="U8" s="6"/>
    </row>
    <row r="9" spans="1:21" ht="15.75" x14ac:dyDescent="0.25">
      <c r="A9" s="27" t="s">
        <v>68</v>
      </c>
      <c r="B9" s="28" t="s">
        <v>78</v>
      </c>
      <c r="C9" s="29">
        <v>100</v>
      </c>
      <c r="D9" s="2">
        <v>1.8</v>
      </c>
      <c r="E9" s="2">
        <v>0.2</v>
      </c>
      <c r="F9" s="2">
        <v>3.8</v>
      </c>
      <c r="G9" s="2">
        <v>24</v>
      </c>
      <c r="H9" s="2">
        <v>0.06</v>
      </c>
      <c r="I9" s="2">
        <v>25</v>
      </c>
      <c r="J9" s="2">
        <v>0</v>
      </c>
      <c r="K9" s="2">
        <v>0.7</v>
      </c>
      <c r="L9" s="2">
        <v>14</v>
      </c>
      <c r="M9" s="2">
        <v>26</v>
      </c>
      <c r="N9" s="2">
        <v>2</v>
      </c>
      <c r="O9" s="2">
        <v>0.9</v>
      </c>
      <c r="Q9" s="18" t="s">
        <v>138</v>
      </c>
      <c r="R9" s="19"/>
      <c r="S9" s="19"/>
      <c r="T9" s="19"/>
      <c r="U9" s="6"/>
    </row>
    <row r="10" spans="1:21" ht="15.75" x14ac:dyDescent="0.25">
      <c r="A10" s="8" t="s">
        <v>25</v>
      </c>
      <c r="B10" s="42" t="s">
        <v>26</v>
      </c>
      <c r="C10" s="43">
        <v>25</v>
      </c>
      <c r="D10" s="8">
        <v>1.9</v>
      </c>
      <c r="E10" s="8">
        <v>0.2</v>
      </c>
      <c r="F10" s="8">
        <v>12.3</v>
      </c>
      <c r="G10" s="8">
        <v>58.75</v>
      </c>
      <c r="H10" s="8">
        <v>0.03</v>
      </c>
      <c r="I10" s="8">
        <v>0</v>
      </c>
      <c r="J10" s="8">
        <v>0</v>
      </c>
      <c r="K10" s="8">
        <v>0.27500000000000002</v>
      </c>
      <c r="L10" s="8">
        <v>5</v>
      </c>
      <c r="M10" s="8">
        <v>16.25</v>
      </c>
      <c r="N10" s="8">
        <v>3.5</v>
      </c>
      <c r="O10" s="8">
        <v>0.27500000000000002</v>
      </c>
      <c r="Q10" s="21"/>
      <c r="R10" s="19"/>
      <c r="S10" s="19"/>
      <c r="T10" s="19"/>
      <c r="U10" s="6"/>
    </row>
    <row r="11" spans="1:21" ht="14.25" x14ac:dyDescent="0.2">
      <c r="A11" s="27" t="s">
        <v>51</v>
      </c>
      <c r="B11" s="28" t="s">
        <v>52</v>
      </c>
      <c r="C11" s="29">
        <v>200</v>
      </c>
      <c r="D11" s="8">
        <v>1.5</v>
      </c>
      <c r="E11" s="8">
        <v>1.3</v>
      </c>
      <c r="F11" s="8">
        <v>15.9</v>
      </c>
      <c r="G11" s="8">
        <v>81</v>
      </c>
      <c r="H11" s="8">
        <v>0.04</v>
      </c>
      <c r="I11" s="8">
        <v>1.3</v>
      </c>
      <c r="J11" s="8">
        <v>0.01</v>
      </c>
      <c r="K11" s="8">
        <v>0</v>
      </c>
      <c r="L11" s="8">
        <v>127</v>
      </c>
      <c r="M11" s="8">
        <v>93</v>
      </c>
      <c r="N11" s="8">
        <v>15</v>
      </c>
      <c r="O11" s="8">
        <v>0.4</v>
      </c>
      <c r="Q11" s="22"/>
      <c r="R11" s="23"/>
      <c r="S11" s="23"/>
      <c r="T11" s="23"/>
      <c r="U11" s="24"/>
    </row>
    <row r="12" spans="1:21" ht="14.25" x14ac:dyDescent="0.2">
      <c r="A12" s="27" t="s">
        <v>111</v>
      </c>
      <c r="B12" s="28" t="s">
        <v>112</v>
      </c>
      <c r="C12" s="29">
        <v>50</v>
      </c>
      <c r="D12" s="8">
        <v>2.95</v>
      </c>
      <c r="E12" s="8">
        <v>2.35</v>
      </c>
      <c r="F12" s="8">
        <v>37.5</v>
      </c>
      <c r="G12" s="8">
        <v>183</v>
      </c>
      <c r="H12" s="2">
        <v>4.1599999999999998E-2</v>
      </c>
      <c r="I12" s="8">
        <v>0</v>
      </c>
      <c r="J12" s="8">
        <v>0</v>
      </c>
      <c r="K12" s="8">
        <v>1.2</v>
      </c>
      <c r="L12" s="8">
        <v>5.5</v>
      </c>
      <c r="M12" s="8">
        <v>25</v>
      </c>
      <c r="N12" s="8">
        <v>4.5</v>
      </c>
      <c r="O12" s="8">
        <v>0.4</v>
      </c>
      <c r="Q12" s="13" t="s">
        <v>41</v>
      </c>
      <c r="R12" s="25" t="s">
        <v>42</v>
      </c>
      <c r="S12" s="25" t="s">
        <v>43</v>
      </c>
      <c r="T12" s="25" t="s">
        <v>44</v>
      </c>
      <c r="U12" s="25" t="s">
        <v>45</v>
      </c>
    </row>
    <row r="13" spans="1:21" ht="15" x14ac:dyDescent="0.25">
      <c r="A13" s="57" t="s">
        <v>38</v>
      </c>
      <c r="B13" s="58"/>
      <c r="C13" s="8">
        <f t="shared" ref="C13:O13" si="0">SUM(C8:C12)</f>
        <v>575</v>
      </c>
      <c r="D13" s="8">
        <f t="shared" si="0"/>
        <v>25.45</v>
      </c>
      <c r="E13" s="8">
        <f t="shared" si="0"/>
        <v>30.82</v>
      </c>
      <c r="F13" s="8">
        <f t="shared" si="0"/>
        <v>74.12</v>
      </c>
      <c r="G13" s="8">
        <f t="shared" si="0"/>
        <v>672.9</v>
      </c>
      <c r="H13" s="8">
        <f t="shared" si="0"/>
        <v>0.29159999999999997</v>
      </c>
      <c r="I13" s="8">
        <f t="shared" si="0"/>
        <v>26.92</v>
      </c>
      <c r="J13" s="8">
        <f t="shared" si="0"/>
        <v>0.41000000000000003</v>
      </c>
      <c r="K13" s="8">
        <f t="shared" si="0"/>
        <v>3.0949999999999998</v>
      </c>
      <c r="L13" s="8">
        <f t="shared" si="0"/>
        <v>314.58000000000004</v>
      </c>
      <c r="M13" s="8">
        <f t="shared" si="0"/>
        <v>467.94</v>
      </c>
      <c r="N13" s="8">
        <f t="shared" si="0"/>
        <v>49.620000000000005</v>
      </c>
      <c r="O13" s="8">
        <f t="shared" si="0"/>
        <v>5.0550000000000006</v>
      </c>
      <c r="Q13" s="14" t="s">
        <v>46</v>
      </c>
      <c r="R13" s="30">
        <f>(D13*100)/77</f>
        <v>33.051948051948052</v>
      </c>
      <c r="S13" s="30">
        <f>(E13*100)/79</f>
        <v>39.0126582278481</v>
      </c>
      <c r="T13" s="30">
        <f>(F13*100)/335</f>
        <v>22.12537313432836</v>
      </c>
      <c r="U13" s="30">
        <f>(G13*100)/2350</f>
        <v>28.634042553191488</v>
      </c>
    </row>
    <row r="14" spans="1:21" ht="15" x14ac:dyDescent="0.25">
      <c r="A14" s="54" t="s">
        <v>30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/>
      <c r="Q14" s="14" t="s">
        <v>47</v>
      </c>
      <c r="R14" s="30">
        <f>(D22*100)/77</f>
        <v>54.798701298701289</v>
      </c>
      <c r="S14" s="30">
        <f>(E22*100)/79</f>
        <v>44.360759493670884</v>
      </c>
      <c r="T14" s="30">
        <f>(F22*100)/335</f>
        <v>38.483582089552236</v>
      </c>
      <c r="U14" s="30">
        <f>(G22*100)/2350</f>
        <v>43.047234042553193</v>
      </c>
    </row>
    <row r="15" spans="1:21" ht="26.25" x14ac:dyDescent="0.25">
      <c r="A15" s="27" t="s">
        <v>113</v>
      </c>
      <c r="B15" s="28" t="s">
        <v>114</v>
      </c>
      <c r="C15" s="29">
        <v>250</v>
      </c>
      <c r="D15" s="8">
        <v>2.375</v>
      </c>
      <c r="E15" s="8">
        <v>5.0750000000000002</v>
      </c>
      <c r="F15" s="8">
        <v>16.399999999999999</v>
      </c>
      <c r="G15" s="8">
        <v>120.75</v>
      </c>
      <c r="H15" s="2">
        <v>0.04</v>
      </c>
      <c r="I15" s="8">
        <v>0.95</v>
      </c>
      <c r="J15" s="8">
        <v>0</v>
      </c>
      <c r="K15" s="8">
        <v>2.5750000000000002</v>
      </c>
      <c r="L15" s="8">
        <v>9.75</v>
      </c>
      <c r="M15" s="8">
        <v>29.75</v>
      </c>
      <c r="N15" s="8">
        <v>9</v>
      </c>
      <c r="O15" s="8">
        <v>0.45</v>
      </c>
      <c r="Q15" s="14" t="s">
        <v>139</v>
      </c>
      <c r="R15" s="30">
        <f>(D23*100)/77</f>
        <v>87.850649350649348</v>
      </c>
      <c r="S15" s="30">
        <f>(E23*100)/79</f>
        <v>83.373417721519004</v>
      </c>
      <c r="T15" s="30">
        <f>(F23*100)/335</f>
        <v>60.608955223880599</v>
      </c>
      <c r="U15" s="30">
        <f>(G23*100)/2350</f>
        <v>71.681276595744677</v>
      </c>
    </row>
    <row r="16" spans="1:21" x14ac:dyDescent="0.2">
      <c r="A16" s="27" t="s">
        <v>115</v>
      </c>
      <c r="B16" s="28" t="s">
        <v>116</v>
      </c>
      <c r="C16" s="29">
        <v>100</v>
      </c>
      <c r="D16" s="8">
        <v>23.57</v>
      </c>
      <c r="E16" s="8">
        <v>16.29</v>
      </c>
      <c r="F16" s="8">
        <v>0.56999999999999995</v>
      </c>
      <c r="G16" s="8">
        <v>242.86</v>
      </c>
      <c r="H16" s="2">
        <v>5.7000000000000002E-2</v>
      </c>
      <c r="I16" s="8">
        <v>4.7110000000000003</v>
      </c>
      <c r="J16" s="2">
        <v>2.9000000000000001E-2</v>
      </c>
      <c r="K16" s="8">
        <v>0.57099999999999995</v>
      </c>
      <c r="L16" s="8">
        <v>35.71</v>
      </c>
      <c r="M16" s="8">
        <v>158.57</v>
      </c>
      <c r="N16" s="8">
        <v>22.86</v>
      </c>
      <c r="O16" s="8">
        <v>1.57</v>
      </c>
      <c r="Q16" s="10"/>
    </row>
    <row r="17" spans="1:21" ht="25.5" x14ac:dyDescent="0.2">
      <c r="A17" s="42" t="s">
        <v>117</v>
      </c>
      <c r="B17" s="42" t="s">
        <v>118</v>
      </c>
      <c r="C17" s="43">
        <v>200</v>
      </c>
      <c r="D17" s="8">
        <v>11.4</v>
      </c>
      <c r="E17" s="8">
        <v>13.08</v>
      </c>
      <c r="F17" s="8">
        <v>61.8</v>
      </c>
      <c r="G17" s="8">
        <v>421.75</v>
      </c>
      <c r="H17" s="8">
        <v>0.35</v>
      </c>
      <c r="I17" s="8">
        <v>0</v>
      </c>
      <c r="J17" s="8">
        <v>7.0000000000000007E-2</v>
      </c>
      <c r="K17" s="8">
        <v>1.0249999999999999</v>
      </c>
      <c r="L17" s="8">
        <v>23.75</v>
      </c>
      <c r="M17" s="8">
        <v>337.75</v>
      </c>
      <c r="N17" s="8">
        <v>225.5</v>
      </c>
      <c r="O17" s="8">
        <v>7.58</v>
      </c>
      <c r="P17" s="3"/>
      <c r="Q17" s="10"/>
      <c r="R17" s="31"/>
    </row>
    <row r="18" spans="1:21" ht="15" x14ac:dyDescent="0.25">
      <c r="A18" s="27" t="s">
        <v>68</v>
      </c>
      <c r="B18" s="28" t="s">
        <v>69</v>
      </c>
      <c r="C18" s="29">
        <v>100</v>
      </c>
      <c r="D18" s="2">
        <v>0.8</v>
      </c>
      <c r="E18" s="2">
        <v>0.1</v>
      </c>
      <c r="F18" s="2">
        <v>2.5</v>
      </c>
      <c r="G18" s="2">
        <v>14</v>
      </c>
      <c r="H18" s="2">
        <v>0.03</v>
      </c>
      <c r="I18" s="2">
        <v>10</v>
      </c>
      <c r="J18" s="2">
        <v>0</v>
      </c>
      <c r="K18" s="2">
        <v>0.1</v>
      </c>
      <c r="L18" s="2">
        <v>23</v>
      </c>
      <c r="M18" s="2">
        <v>42</v>
      </c>
      <c r="N18" s="2">
        <v>14</v>
      </c>
      <c r="O18" s="2">
        <v>0.6</v>
      </c>
      <c r="P18" s="4"/>
      <c r="Q18" s="11"/>
      <c r="R18"/>
      <c r="S18"/>
      <c r="T18"/>
      <c r="U18"/>
    </row>
    <row r="19" spans="1:21" ht="15" x14ac:dyDescent="0.25">
      <c r="A19" s="8" t="s">
        <v>25</v>
      </c>
      <c r="B19" s="42" t="s">
        <v>26</v>
      </c>
      <c r="C19" s="43">
        <v>25</v>
      </c>
      <c r="D19" s="8">
        <v>1.9</v>
      </c>
      <c r="E19" s="8">
        <v>0.2</v>
      </c>
      <c r="F19" s="8">
        <v>12.3</v>
      </c>
      <c r="G19" s="8">
        <v>58.75</v>
      </c>
      <c r="H19" s="8">
        <v>0.03</v>
      </c>
      <c r="I19" s="8">
        <v>0</v>
      </c>
      <c r="J19" s="8">
        <v>0</v>
      </c>
      <c r="K19" s="8">
        <v>0.27500000000000002</v>
      </c>
      <c r="L19" s="8">
        <v>5</v>
      </c>
      <c r="M19" s="8">
        <v>16.25</v>
      </c>
      <c r="N19" s="8">
        <v>3.5</v>
      </c>
      <c r="O19" s="8">
        <v>0.27500000000000002</v>
      </c>
      <c r="P19" s="4"/>
      <c r="Q19" s="11"/>
      <c r="R19"/>
      <c r="S19"/>
      <c r="T19"/>
      <c r="U19"/>
    </row>
    <row r="20" spans="1:21" ht="15" x14ac:dyDescent="0.25">
      <c r="A20" s="8" t="s">
        <v>27</v>
      </c>
      <c r="B20" s="42" t="s">
        <v>28</v>
      </c>
      <c r="C20" s="43">
        <v>25</v>
      </c>
      <c r="D20" s="8">
        <v>1.65</v>
      </c>
      <c r="E20" s="8">
        <v>0.3</v>
      </c>
      <c r="F20" s="8">
        <v>8.35</v>
      </c>
      <c r="G20" s="8">
        <v>43.5</v>
      </c>
      <c r="H20" s="8">
        <v>4.4999999999999998E-2</v>
      </c>
      <c r="I20" s="8">
        <v>0</v>
      </c>
      <c r="J20" s="8">
        <v>0</v>
      </c>
      <c r="K20" s="8">
        <v>0.35</v>
      </c>
      <c r="L20" s="8">
        <v>8.75</v>
      </c>
      <c r="M20" s="8">
        <v>39.5</v>
      </c>
      <c r="N20" s="8">
        <v>11.75</v>
      </c>
      <c r="O20" s="8">
        <v>0.97499999999999998</v>
      </c>
      <c r="P20" s="4"/>
      <c r="Q20" s="11"/>
      <c r="R20"/>
      <c r="S20"/>
      <c r="T20"/>
      <c r="U20"/>
    </row>
    <row r="21" spans="1:21" ht="26.25" x14ac:dyDescent="0.25">
      <c r="A21" s="8" t="s">
        <v>34</v>
      </c>
      <c r="B21" s="42" t="s">
        <v>35</v>
      </c>
      <c r="C21" s="43">
        <v>200</v>
      </c>
      <c r="D21" s="8">
        <v>0.5</v>
      </c>
      <c r="E21" s="8">
        <v>0</v>
      </c>
      <c r="F21" s="8">
        <v>27</v>
      </c>
      <c r="G21" s="8">
        <v>110</v>
      </c>
      <c r="H21" s="8">
        <v>0.01</v>
      </c>
      <c r="I21" s="8">
        <v>0.5</v>
      </c>
      <c r="J21" s="8">
        <v>0</v>
      </c>
      <c r="K21" s="8">
        <v>0</v>
      </c>
      <c r="L21" s="8">
        <v>28</v>
      </c>
      <c r="M21" s="8">
        <v>19</v>
      </c>
      <c r="N21" s="8">
        <v>7</v>
      </c>
      <c r="O21" s="8">
        <v>1.5</v>
      </c>
      <c r="P21" s="4"/>
      <c r="Q21" s="11"/>
      <c r="R21"/>
      <c r="S21"/>
      <c r="T21"/>
      <c r="U21"/>
    </row>
    <row r="22" spans="1:21" ht="12.75" customHeight="1" x14ac:dyDescent="0.25">
      <c r="A22" s="57" t="s">
        <v>29</v>
      </c>
      <c r="B22" s="58"/>
      <c r="C22" s="8">
        <f t="shared" ref="C22:O22" si="1">SUM(C15:C21)</f>
        <v>900</v>
      </c>
      <c r="D22" s="8">
        <f t="shared" si="1"/>
        <v>42.194999999999993</v>
      </c>
      <c r="E22" s="8">
        <f t="shared" si="1"/>
        <v>35.045000000000002</v>
      </c>
      <c r="F22" s="8">
        <f t="shared" si="1"/>
        <v>128.91999999999999</v>
      </c>
      <c r="G22" s="8">
        <f t="shared" si="1"/>
        <v>1011.61</v>
      </c>
      <c r="H22" s="8">
        <f t="shared" si="1"/>
        <v>0.56200000000000006</v>
      </c>
      <c r="I22" s="8">
        <f t="shared" si="1"/>
        <v>16.161000000000001</v>
      </c>
      <c r="J22" s="8">
        <f t="shared" si="1"/>
        <v>9.9000000000000005E-2</v>
      </c>
      <c r="K22" s="8">
        <f t="shared" si="1"/>
        <v>4.895999999999999</v>
      </c>
      <c r="L22" s="8">
        <f t="shared" si="1"/>
        <v>133.96</v>
      </c>
      <c r="M22" s="8">
        <f t="shared" si="1"/>
        <v>642.81999999999994</v>
      </c>
      <c r="N22" s="8">
        <f t="shared" si="1"/>
        <v>293.61</v>
      </c>
      <c r="O22" s="8">
        <f t="shared" si="1"/>
        <v>12.95</v>
      </c>
      <c r="Q22" s="11"/>
      <c r="R22"/>
      <c r="S22"/>
      <c r="T22"/>
      <c r="U22"/>
    </row>
    <row r="23" spans="1:21" ht="15" x14ac:dyDescent="0.25">
      <c r="A23" s="59" t="s">
        <v>37</v>
      </c>
      <c r="B23" s="77"/>
      <c r="C23" s="45">
        <f>C13+C22</f>
        <v>1475</v>
      </c>
      <c r="D23" s="45">
        <f t="shared" ref="D23:O23" si="2">D13+D22</f>
        <v>67.644999999999996</v>
      </c>
      <c r="E23" s="45">
        <f t="shared" si="2"/>
        <v>65.865000000000009</v>
      </c>
      <c r="F23" s="45">
        <f t="shared" si="2"/>
        <v>203.04</v>
      </c>
      <c r="G23" s="45">
        <f t="shared" si="2"/>
        <v>1684.51</v>
      </c>
      <c r="H23" s="45">
        <f t="shared" si="2"/>
        <v>0.85360000000000003</v>
      </c>
      <c r="I23" s="45">
        <f t="shared" si="2"/>
        <v>43.081000000000003</v>
      </c>
      <c r="J23" s="45">
        <f t="shared" si="2"/>
        <v>0.50900000000000001</v>
      </c>
      <c r="K23" s="45">
        <f t="shared" si="2"/>
        <v>7.9909999999999988</v>
      </c>
      <c r="L23" s="45">
        <f t="shared" si="2"/>
        <v>448.54000000000008</v>
      </c>
      <c r="M23" s="45">
        <f t="shared" si="2"/>
        <v>1110.76</v>
      </c>
      <c r="N23" s="45">
        <f t="shared" si="2"/>
        <v>343.23</v>
      </c>
      <c r="O23" s="45">
        <f t="shared" si="2"/>
        <v>18.004999999999999</v>
      </c>
      <c r="Q23" s="11"/>
      <c r="R23"/>
      <c r="S23"/>
      <c r="T23"/>
      <c r="U23"/>
    </row>
    <row r="24" spans="1:21" ht="15" x14ac:dyDescent="0.25">
      <c r="P24" s="4"/>
      <c r="Q24" s="11"/>
      <c r="R24"/>
      <c r="S24"/>
      <c r="T24"/>
      <c r="U24"/>
    </row>
    <row r="25" spans="1:21" ht="15" x14ac:dyDescent="0.25">
      <c r="S25"/>
      <c r="T25"/>
      <c r="U25"/>
    </row>
    <row r="26" spans="1:21" x14ac:dyDescent="0.2">
      <c r="R26" s="31"/>
      <c r="S26" s="31"/>
      <c r="T26" s="31"/>
      <c r="U26" s="31"/>
    </row>
    <row r="27" spans="1:21" ht="15" x14ac:dyDescent="0.25">
      <c r="B27" s="1"/>
      <c r="D27"/>
      <c r="E27"/>
      <c r="F27"/>
    </row>
    <row r="28" spans="1:21" ht="15" x14ac:dyDescent="0.25">
      <c r="B28" s="1"/>
      <c r="D28"/>
      <c r="E28"/>
      <c r="F28"/>
    </row>
    <row r="29" spans="1:21" x14ac:dyDescent="0.2">
      <c r="A29" s="4"/>
      <c r="B29" s="1"/>
    </row>
  </sheetData>
  <mergeCells count="23">
    <mergeCell ref="A23:B23"/>
    <mergeCell ref="A14:O14"/>
    <mergeCell ref="M5:M6"/>
    <mergeCell ref="N5:N6"/>
    <mergeCell ref="O5:O6"/>
    <mergeCell ref="A13:B13"/>
    <mergeCell ref="A22:B22"/>
    <mergeCell ref="A7:O7"/>
    <mergeCell ref="A4:A6"/>
    <mergeCell ref="B4:B6"/>
    <mergeCell ref="C4:C6"/>
    <mergeCell ref="D4:F4"/>
    <mergeCell ref="G4:G6"/>
    <mergeCell ref="H4:K4"/>
    <mergeCell ref="L4:O4"/>
    <mergeCell ref="D5:D6"/>
    <mergeCell ref="K5:K6"/>
    <mergeCell ref="L5:L6"/>
    <mergeCell ref="E5:E6"/>
    <mergeCell ref="F5:F6"/>
    <mergeCell ref="H5:H6"/>
    <mergeCell ref="I5:I6"/>
    <mergeCell ref="J5:J6"/>
  </mergeCells>
  <pageMargins left="0.7" right="0.7" top="0.75" bottom="0.75" header="0.3" footer="0.3"/>
  <pageSetup paperSize="9" scale="89" orientation="landscape" r:id="rId1"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view="pageBreakPreview" zoomScale="60" zoomScaleNormal="120" workbookViewId="0">
      <selection activeCell="E29" sqref="E29"/>
    </sheetView>
  </sheetViews>
  <sheetFormatPr defaultRowHeight="12.75" x14ac:dyDescent="0.2"/>
  <cols>
    <col min="1" max="1" width="9.140625" style="1"/>
    <col min="2" max="2" width="21" style="9" customWidth="1"/>
    <col min="3" max="3" width="9.140625" style="1"/>
    <col min="4" max="6" width="8" style="1" customWidth="1"/>
    <col min="7" max="15" width="9.140625" style="1"/>
    <col min="16" max="16" width="4.42578125" style="1" customWidth="1"/>
    <col min="17" max="17" width="22.85546875" style="1" customWidth="1"/>
    <col min="18" max="18" width="11.42578125" style="1" customWidth="1"/>
    <col min="19" max="19" width="11.85546875" style="1" customWidth="1"/>
    <col min="20" max="21" width="13.42578125" style="1" customWidth="1"/>
    <col min="22" max="16384" width="9.140625" style="1"/>
  </cols>
  <sheetData>
    <row r="1" spans="1:21" x14ac:dyDescent="0.2">
      <c r="A1" s="34" t="s">
        <v>2</v>
      </c>
      <c r="B1" s="35"/>
      <c r="C1" s="36">
        <v>6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ht="13.5" x14ac:dyDescent="0.25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x14ac:dyDescent="0.2">
      <c r="A3" s="36" t="s">
        <v>3</v>
      </c>
      <c r="B3" s="40"/>
      <c r="C3" s="37" t="s">
        <v>137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ht="15.75" x14ac:dyDescent="0.25">
      <c r="A4" s="65" t="s">
        <v>36</v>
      </c>
      <c r="B4" s="65" t="s">
        <v>7</v>
      </c>
      <c r="C4" s="68" t="s">
        <v>8</v>
      </c>
      <c r="D4" s="74" t="s">
        <v>4</v>
      </c>
      <c r="E4" s="75"/>
      <c r="F4" s="76"/>
      <c r="G4" s="71" t="s">
        <v>48</v>
      </c>
      <c r="H4" s="61" t="s">
        <v>5</v>
      </c>
      <c r="I4" s="61"/>
      <c r="J4" s="61"/>
      <c r="K4" s="61"/>
      <c r="L4" s="61" t="s">
        <v>6</v>
      </c>
      <c r="M4" s="61"/>
      <c r="N4" s="61"/>
      <c r="O4" s="61"/>
      <c r="Q4" s="15" t="s">
        <v>2</v>
      </c>
      <c r="R4" s="16">
        <v>6</v>
      </c>
      <c r="S4" s="7"/>
      <c r="T4" s="6"/>
      <c r="U4" s="6"/>
    </row>
    <row r="5" spans="1:21" ht="15.75" customHeight="1" x14ac:dyDescent="0.25">
      <c r="A5" s="66"/>
      <c r="B5" s="66"/>
      <c r="C5" s="69"/>
      <c r="D5" s="52" t="s">
        <v>9</v>
      </c>
      <c r="E5" s="52" t="s">
        <v>10</v>
      </c>
      <c r="F5" s="52" t="s">
        <v>11</v>
      </c>
      <c r="G5" s="72"/>
      <c r="H5" s="52" t="s">
        <v>12</v>
      </c>
      <c r="I5" s="52" t="s">
        <v>13</v>
      </c>
      <c r="J5" s="52" t="s">
        <v>14</v>
      </c>
      <c r="K5" s="52" t="s">
        <v>15</v>
      </c>
      <c r="L5" s="52" t="s">
        <v>16</v>
      </c>
      <c r="M5" s="52" t="s">
        <v>17</v>
      </c>
      <c r="N5" s="52" t="s">
        <v>18</v>
      </c>
      <c r="O5" s="52" t="s">
        <v>19</v>
      </c>
      <c r="Q5" s="17"/>
      <c r="R5" s="6"/>
      <c r="S5" s="6"/>
      <c r="T5" s="6"/>
      <c r="U5" s="6"/>
    </row>
    <row r="6" spans="1:21" ht="15" x14ac:dyDescent="0.25">
      <c r="A6" s="67"/>
      <c r="B6" s="67"/>
      <c r="C6" s="70"/>
      <c r="D6" s="53"/>
      <c r="E6" s="53"/>
      <c r="F6" s="53"/>
      <c r="G6" s="73"/>
      <c r="H6" s="53"/>
      <c r="I6" s="53"/>
      <c r="J6" s="53"/>
      <c r="K6" s="53"/>
      <c r="L6" s="53"/>
      <c r="M6" s="53"/>
      <c r="N6" s="53"/>
      <c r="O6" s="53"/>
      <c r="Q6" s="17"/>
      <c r="R6" s="6"/>
      <c r="S6" s="6"/>
      <c r="T6" s="6"/>
      <c r="U6" s="6"/>
    </row>
    <row r="7" spans="1:21" ht="15.75" x14ac:dyDescent="0.25">
      <c r="A7" s="62" t="s">
        <v>20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  <c r="P7" s="12"/>
      <c r="Q7" s="18" t="s">
        <v>40</v>
      </c>
      <c r="R7" s="19"/>
      <c r="S7" s="19"/>
      <c r="T7" s="19"/>
      <c r="U7" s="6"/>
    </row>
    <row r="8" spans="1:21" ht="39" x14ac:dyDescent="0.25">
      <c r="A8" s="27" t="s">
        <v>125</v>
      </c>
      <c r="B8" s="28" t="s">
        <v>126</v>
      </c>
      <c r="C8" s="29">
        <v>220</v>
      </c>
      <c r="D8" s="8">
        <v>6.82</v>
      </c>
      <c r="E8" s="8">
        <v>8.2100000000000009</v>
      </c>
      <c r="F8" s="8">
        <v>40.700000000000003</v>
      </c>
      <c r="G8" s="8">
        <v>264</v>
      </c>
      <c r="H8" s="8">
        <v>0.09</v>
      </c>
      <c r="I8" s="8">
        <v>1.43</v>
      </c>
      <c r="J8" s="8">
        <v>5.5E-2</v>
      </c>
      <c r="K8" s="8">
        <v>0.35</v>
      </c>
      <c r="L8" s="8">
        <v>140.13999999999999</v>
      </c>
      <c r="M8" s="8">
        <v>146.52000000000001</v>
      </c>
      <c r="N8" s="8">
        <v>28.38</v>
      </c>
      <c r="O8" s="8">
        <v>1.32</v>
      </c>
      <c r="Q8" s="20"/>
      <c r="R8" s="19"/>
      <c r="S8" s="19"/>
      <c r="T8" s="19"/>
      <c r="U8" s="6"/>
    </row>
    <row r="9" spans="1:21" ht="26.25" x14ac:dyDescent="0.25">
      <c r="A9" s="27" t="s">
        <v>119</v>
      </c>
      <c r="B9" s="28" t="s">
        <v>120</v>
      </c>
      <c r="C9" s="29">
        <v>200</v>
      </c>
      <c r="D9" s="8">
        <v>2.9</v>
      </c>
      <c r="E9" s="8">
        <v>2</v>
      </c>
      <c r="F9" s="8">
        <v>20.9</v>
      </c>
      <c r="G9" s="8">
        <v>113</v>
      </c>
      <c r="H9" s="8">
        <v>0.02</v>
      </c>
      <c r="I9" s="8">
        <v>0.4</v>
      </c>
      <c r="J9" s="8">
        <v>0.01</v>
      </c>
      <c r="K9" s="8">
        <v>0</v>
      </c>
      <c r="L9" s="8">
        <v>129</v>
      </c>
      <c r="M9" s="8">
        <v>87</v>
      </c>
      <c r="N9" s="8">
        <v>13</v>
      </c>
      <c r="O9" s="8">
        <v>0.8</v>
      </c>
      <c r="Q9" s="18" t="s">
        <v>138</v>
      </c>
      <c r="R9" s="19"/>
      <c r="S9" s="19"/>
      <c r="T9" s="19"/>
      <c r="U9" s="6"/>
    </row>
    <row r="10" spans="1:21" ht="15.75" x14ac:dyDescent="0.25">
      <c r="A10" s="27" t="s">
        <v>93</v>
      </c>
      <c r="B10" s="28" t="s">
        <v>94</v>
      </c>
      <c r="C10" s="29">
        <v>70</v>
      </c>
      <c r="D10" s="8">
        <v>5.25</v>
      </c>
      <c r="E10" s="8">
        <v>6.86</v>
      </c>
      <c r="F10" s="8">
        <v>52.08</v>
      </c>
      <c r="G10" s="8">
        <v>291.89999999999998</v>
      </c>
      <c r="H10" s="26">
        <v>5.6000000000000001E-2</v>
      </c>
      <c r="I10" s="8">
        <v>0</v>
      </c>
      <c r="J10" s="8">
        <v>7.0000000000000001E-3</v>
      </c>
      <c r="K10" s="8">
        <v>2.4500000000000002</v>
      </c>
      <c r="L10" s="8">
        <v>20.3</v>
      </c>
      <c r="M10" s="8">
        <v>63</v>
      </c>
      <c r="N10" s="8">
        <v>14</v>
      </c>
      <c r="O10" s="8">
        <v>1.47</v>
      </c>
      <c r="Q10" s="21"/>
      <c r="R10" s="19"/>
      <c r="S10" s="19"/>
      <c r="T10" s="19"/>
      <c r="U10" s="6"/>
    </row>
    <row r="11" spans="1:21" ht="14.25" x14ac:dyDescent="0.2">
      <c r="A11" s="8" t="s">
        <v>25</v>
      </c>
      <c r="B11" s="42" t="s">
        <v>26</v>
      </c>
      <c r="C11" s="43">
        <v>25</v>
      </c>
      <c r="D11" s="8">
        <v>1.9</v>
      </c>
      <c r="E11" s="8">
        <v>0.2</v>
      </c>
      <c r="F11" s="8">
        <v>12.3</v>
      </c>
      <c r="G11" s="8">
        <v>58.75</v>
      </c>
      <c r="H11" s="8">
        <v>0.03</v>
      </c>
      <c r="I11" s="8">
        <v>0</v>
      </c>
      <c r="J11" s="8">
        <v>0</v>
      </c>
      <c r="K11" s="8">
        <v>0.27500000000000002</v>
      </c>
      <c r="L11" s="8">
        <v>5</v>
      </c>
      <c r="M11" s="8">
        <v>16.25</v>
      </c>
      <c r="N11" s="8">
        <v>3.5</v>
      </c>
      <c r="O11" s="8">
        <v>0.27500000000000002</v>
      </c>
      <c r="Q11" s="22"/>
      <c r="R11" s="23"/>
      <c r="S11" s="23"/>
      <c r="T11" s="23"/>
      <c r="U11" s="24"/>
    </row>
    <row r="12" spans="1:21" ht="14.25" x14ac:dyDescent="0.2">
      <c r="A12" s="57" t="s">
        <v>38</v>
      </c>
      <c r="B12" s="58"/>
      <c r="C12" s="8">
        <f t="shared" ref="C12:O12" si="0">SUM(C8:C11)</f>
        <v>515</v>
      </c>
      <c r="D12" s="8">
        <f t="shared" si="0"/>
        <v>16.87</v>
      </c>
      <c r="E12" s="8">
        <f t="shared" si="0"/>
        <v>17.27</v>
      </c>
      <c r="F12" s="8">
        <f t="shared" si="0"/>
        <v>125.98</v>
      </c>
      <c r="G12" s="8">
        <f t="shared" si="0"/>
        <v>727.65</v>
      </c>
      <c r="H12" s="8">
        <f t="shared" si="0"/>
        <v>0.19600000000000001</v>
      </c>
      <c r="I12" s="8">
        <f t="shared" si="0"/>
        <v>1.83</v>
      </c>
      <c r="J12" s="8">
        <f t="shared" si="0"/>
        <v>7.2000000000000008E-2</v>
      </c>
      <c r="K12" s="8">
        <f t="shared" si="0"/>
        <v>3.0750000000000002</v>
      </c>
      <c r="L12" s="8">
        <f t="shared" si="0"/>
        <v>294.44</v>
      </c>
      <c r="M12" s="8">
        <f t="shared" si="0"/>
        <v>312.77</v>
      </c>
      <c r="N12" s="8">
        <f t="shared" si="0"/>
        <v>58.879999999999995</v>
      </c>
      <c r="O12" s="8">
        <f t="shared" si="0"/>
        <v>3.8649999999999998</v>
      </c>
      <c r="Q12" s="13" t="s">
        <v>41</v>
      </c>
      <c r="R12" s="25" t="s">
        <v>42</v>
      </c>
      <c r="S12" s="25" t="s">
        <v>43</v>
      </c>
      <c r="T12" s="25" t="s">
        <v>44</v>
      </c>
      <c r="U12" s="25" t="s">
        <v>45</v>
      </c>
    </row>
    <row r="13" spans="1:21" ht="15" x14ac:dyDescent="0.25">
      <c r="A13" s="54" t="s">
        <v>30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  <c r="Q13" s="14" t="s">
        <v>46</v>
      </c>
      <c r="R13" s="30">
        <f>(D12*100)/77</f>
        <v>21.90909090909091</v>
      </c>
      <c r="S13" s="30">
        <f>(E12*100)/79</f>
        <v>21.860759493670887</v>
      </c>
      <c r="T13" s="30">
        <f>(F12*100)/335</f>
        <v>37.605970149253729</v>
      </c>
      <c r="U13" s="30">
        <f>(G12*100)/2350</f>
        <v>30.963829787234044</v>
      </c>
    </row>
    <row r="14" spans="1:21" ht="26.25" x14ac:dyDescent="0.25">
      <c r="A14" s="27" t="s">
        <v>121</v>
      </c>
      <c r="B14" s="28" t="s">
        <v>122</v>
      </c>
      <c r="C14" s="29">
        <v>250</v>
      </c>
      <c r="D14" s="8">
        <v>1.75</v>
      </c>
      <c r="E14" s="8">
        <v>4.9800000000000004</v>
      </c>
      <c r="F14" s="8">
        <v>7.78</v>
      </c>
      <c r="G14" s="8">
        <v>83</v>
      </c>
      <c r="H14" s="2">
        <v>0.06</v>
      </c>
      <c r="I14" s="8">
        <v>18.48</v>
      </c>
      <c r="J14" s="8">
        <v>0</v>
      </c>
      <c r="K14" s="8">
        <v>2.38</v>
      </c>
      <c r="L14" s="8">
        <v>34</v>
      </c>
      <c r="M14" s="8">
        <v>47.5</v>
      </c>
      <c r="N14" s="8">
        <v>22.25</v>
      </c>
      <c r="O14" s="8">
        <v>0.8</v>
      </c>
      <c r="Q14" s="14" t="s">
        <v>47</v>
      </c>
      <c r="R14" s="30">
        <f>(D21*100)/77</f>
        <v>32.077922077922075</v>
      </c>
      <c r="S14" s="30">
        <f>(E21*100)/79</f>
        <v>23.898734177215189</v>
      </c>
      <c r="T14" s="30">
        <f>(F21*100)/335</f>
        <v>26.889552238805965</v>
      </c>
      <c r="U14" s="30">
        <f>(G21*100)/2350</f>
        <v>27.117021276595743</v>
      </c>
    </row>
    <row r="15" spans="1:21" ht="15" x14ac:dyDescent="0.25">
      <c r="A15" s="27" t="s">
        <v>123</v>
      </c>
      <c r="B15" s="28" t="s">
        <v>124</v>
      </c>
      <c r="C15" s="29">
        <v>100</v>
      </c>
      <c r="D15" s="8">
        <v>13.9</v>
      </c>
      <c r="E15" s="8">
        <v>2.1</v>
      </c>
      <c r="F15" s="8">
        <v>9.6</v>
      </c>
      <c r="G15" s="8">
        <v>113</v>
      </c>
      <c r="H15" s="8">
        <v>7.0000000000000007E-2</v>
      </c>
      <c r="I15" s="8">
        <v>0.4</v>
      </c>
      <c r="J15" s="8">
        <v>0.02</v>
      </c>
      <c r="K15" s="8">
        <v>1</v>
      </c>
      <c r="L15" s="8">
        <v>35</v>
      </c>
      <c r="M15" s="8">
        <v>160</v>
      </c>
      <c r="N15" s="8">
        <v>23</v>
      </c>
      <c r="O15" s="8">
        <v>0.6</v>
      </c>
      <c r="Q15" s="14" t="s">
        <v>139</v>
      </c>
      <c r="R15" s="30">
        <f>(D22*100)/77</f>
        <v>53.987012987012989</v>
      </c>
      <c r="S15" s="30">
        <f>(E22*100)/79</f>
        <v>45.759493670886073</v>
      </c>
      <c r="T15" s="30">
        <f>(F22*100)/335</f>
        <v>64.495522388059698</v>
      </c>
      <c r="U15" s="30">
        <f>(G22*100)/2350</f>
        <v>58.08085106382979</v>
      </c>
    </row>
    <row r="16" spans="1:21" x14ac:dyDescent="0.2">
      <c r="A16" s="27" t="s">
        <v>99</v>
      </c>
      <c r="B16" s="28" t="s">
        <v>100</v>
      </c>
      <c r="C16" s="29">
        <v>200</v>
      </c>
      <c r="D16" s="8">
        <v>4.2</v>
      </c>
      <c r="E16" s="8">
        <v>11</v>
      </c>
      <c r="F16" s="8">
        <v>27.25</v>
      </c>
      <c r="G16" s="8">
        <v>230</v>
      </c>
      <c r="H16" s="8">
        <v>0.23</v>
      </c>
      <c r="I16" s="8">
        <v>8.5</v>
      </c>
      <c r="J16" s="8">
        <v>0.08</v>
      </c>
      <c r="K16" s="8">
        <v>0.25</v>
      </c>
      <c r="L16" s="8">
        <v>65</v>
      </c>
      <c r="M16" s="8">
        <v>142.5</v>
      </c>
      <c r="N16" s="8">
        <v>47.5</v>
      </c>
      <c r="O16" s="8">
        <v>1.75</v>
      </c>
      <c r="Q16" s="10"/>
    </row>
    <row r="17" spans="1:21" ht="13.5" customHeight="1" x14ac:dyDescent="0.2">
      <c r="A17" s="27" t="s">
        <v>101</v>
      </c>
      <c r="B17" s="28" t="s">
        <v>102</v>
      </c>
      <c r="C17" s="29">
        <v>100</v>
      </c>
      <c r="D17" s="8">
        <v>0.8</v>
      </c>
      <c r="E17" s="8">
        <v>0.1</v>
      </c>
      <c r="F17" s="8">
        <v>1.7</v>
      </c>
      <c r="G17" s="8">
        <v>13</v>
      </c>
      <c r="H17" s="8">
        <v>0.02</v>
      </c>
      <c r="I17" s="8">
        <v>5</v>
      </c>
      <c r="J17" s="8">
        <v>0</v>
      </c>
      <c r="K17" s="8">
        <v>0.1</v>
      </c>
      <c r="L17" s="8">
        <v>23</v>
      </c>
      <c r="M17" s="8">
        <v>24</v>
      </c>
      <c r="N17" s="8">
        <v>14</v>
      </c>
      <c r="O17" s="8">
        <v>0.6</v>
      </c>
      <c r="P17" s="3"/>
      <c r="Q17" s="10"/>
      <c r="R17" s="31"/>
    </row>
    <row r="18" spans="1:21" ht="15" x14ac:dyDescent="0.25">
      <c r="A18" s="8" t="s">
        <v>25</v>
      </c>
      <c r="B18" s="42" t="s">
        <v>26</v>
      </c>
      <c r="C18" s="43">
        <v>25</v>
      </c>
      <c r="D18" s="8">
        <v>1.9</v>
      </c>
      <c r="E18" s="8">
        <v>0.2</v>
      </c>
      <c r="F18" s="8">
        <v>12.3</v>
      </c>
      <c r="G18" s="8">
        <v>58.75</v>
      </c>
      <c r="H18" s="8">
        <v>0.03</v>
      </c>
      <c r="I18" s="8">
        <v>0</v>
      </c>
      <c r="J18" s="8">
        <v>0</v>
      </c>
      <c r="K18" s="8">
        <v>0.27500000000000002</v>
      </c>
      <c r="L18" s="8">
        <v>5</v>
      </c>
      <c r="M18" s="8">
        <v>16.25</v>
      </c>
      <c r="N18" s="8">
        <v>3.5</v>
      </c>
      <c r="O18" s="8">
        <v>0.27500000000000002</v>
      </c>
      <c r="P18" s="4"/>
      <c r="Q18" s="11"/>
      <c r="R18"/>
      <c r="S18"/>
      <c r="T18"/>
      <c r="U18"/>
    </row>
    <row r="19" spans="1:21" ht="15" x14ac:dyDescent="0.25">
      <c r="A19" s="8" t="s">
        <v>27</v>
      </c>
      <c r="B19" s="42" t="s">
        <v>28</v>
      </c>
      <c r="C19" s="43">
        <v>25</v>
      </c>
      <c r="D19" s="8">
        <v>1.65</v>
      </c>
      <c r="E19" s="8">
        <v>0.3</v>
      </c>
      <c r="F19" s="8">
        <v>8.35</v>
      </c>
      <c r="G19" s="8">
        <v>43.5</v>
      </c>
      <c r="H19" s="8">
        <v>4.4999999999999998E-2</v>
      </c>
      <c r="I19" s="8">
        <v>0</v>
      </c>
      <c r="J19" s="8">
        <v>0</v>
      </c>
      <c r="K19" s="8">
        <v>0.35</v>
      </c>
      <c r="L19" s="8">
        <v>8.75</v>
      </c>
      <c r="M19" s="8">
        <v>39.5</v>
      </c>
      <c r="N19" s="8">
        <v>11.75</v>
      </c>
      <c r="O19" s="8">
        <v>0.97499999999999998</v>
      </c>
      <c r="P19" s="4"/>
      <c r="Q19" s="11"/>
      <c r="R19"/>
      <c r="S19"/>
      <c r="T19"/>
      <c r="U19"/>
    </row>
    <row r="20" spans="1:21" ht="15" x14ac:dyDescent="0.25">
      <c r="A20" s="27" t="s">
        <v>76</v>
      </c>
      <c r="B20" s="28" t="s">
        <v>77</v>
      </c>
      <c r="C20" s="48">
        <v>200</v>
      </c>
      <c r="D20" s="8">
        <v>0.5</v>
      </c>
      <c r="E20" s="8">
        <v>0.2</v>
      </c>
      <c r="F20" s="8">
        <v>23.1</v>
      </c>
      <c r="G20" s="8">
        <v>96</v>
      </c>
      <c r="H20" s="8">
        <v>0.02</v>
      </c>
      <c r="I20" s="8">
        <v>4.3</v>
      </c>
      <c r="J20" s="8">
        <v>0</v>
      </c>
      <c r="K20" s="8">
        <v>0.2</v>
      </c>
      <c r="L20" s="8">
        <v>22</v>
      </c>
      <c r="M20" s="8">
        <v>16</v>
      </c>
      <c r="N20" s="8">
        <v>14</v>
      </c>
      <c r="O20" s="8">
        <v>1.1000000000000001</v>
      </c>
      <c r="P20" s="4"/>
      <c r="Q20" s="11"/>
      <c r="R20"/>
      <c r="S20"/>
      <c r="T20"/>
      <c r="U20"/>
    </row>
    <row r="21" spans="1:21" ht="15" x14ac:dyDescent="0.25">
      <c r="A21" s="57" t="s">
        <v>29</v>
      </c>
      <c r="B21" s="58"/>
      <c r="C21" s="8">
        <f t="shared" ref="C21:O21" si="1">SUM(C14:C20)</f>
        <v>900</v>
      </c>
      <c r="D21" s="8">
        <f t="shared" si="1"/>
        <v>24.7</v>
      </c>
      <c r="E21" s="8">
        <f t="shared" si="1"/>
        <v>18.88</v>
      </c>
      <c r="F21" s="8">
        <f t="shared" si="1"/>
        <v>90.079999999999984</v>
      </c>
      <c r="G21" s="8">
        <f t="shared" si="1"/>
        <v>637.25</v>
      </c>
      <c r="H21" s="8">
        <f t="shared" si="1"/>
        <v>0.47500000000000003</v>
      </c>
      <c r="I21" s="8">
        <f t="shared" si="1"/>
        <v>36.679999999999993</v>
      </c>
      <c r="J21" s="8">
        <f t="shared" si="1"/>
        <v>0.1</v>
      </c>
      <c r="K21" s="8">
        <f t="shared" si="1"/>
        <v>4.5549999999999997</v>
      </c>
      <c r="L21" s="8">
        <f t="shared" si="1"/>
        <v>192.75</v>
      </c>
      <c r="M21" s="8">
        <f t="shared" si="1"/>
        <v>445.75</v>
      </c>
      <c r="N21" s="8">
        <f t="shared" si="1"/>
        <v>136</v>
      </c>
      <c r="O21" s="8">
        <f t="shared" si="1"/>
        <v>6.1</v>
      </c>
      <c r="P21" s="4"/>
      <c r="Q21" s="11"/>
      <c r="R21"/>
      <c r="S21"/>
      <c r="T21"/>
      <c r="U21"/>
    </row>
    <row r="22" spans="1:21" ht="15" x14ac:dyDescent="0.25">
      <c r="A22" s="59" t="s">
        <v>37</v>
      </c>
      <c r="B22" s="77"/>
      <c r="C22" s="45">
        <f>C12+C21</f>
        <v>1415</v>
      </c>
      <c r="D22" s="45">
        <f t="shared" ref="D22:O22" si="2">D12+D21</f>
        <v>41.57</v>
      </c>
      <c r="E22" s="45">
        <f t="shared" si="2"/>
        <v>36.15</v>
      </c>
      <c r="F22" s="45">
        <f t="shared" si="2"/>
        <v>216.06</v>
      </c>
      <c r="G22" s="45">
        <f t="shared" si="2"/>
        <v>1364.9</v>
      </c>
      <c r="H22" s="45">
        <f t="shared" si="2"/>
        <v>0.67100000000000004</v>
      </c>
      <c r="I22" s="45">
        <f t="shared" si="2"/>
        <v>38.509999999999991</v>
      </c>
      <c r="J22" s="45">
        <f t="shared" si="2"/>
        <v>0.17200000000000001</v>
      </c>
      <c r="K22" s="45">
        <f t="shared" si="2"/>
        <v>7.63</v>
      </c>
      <c r="L22" s="45">
        <f t="shared" si="2"/>
        <v>487.19</v>
      </c>
      <c r="M22" s="45">
        <f t="shared" si="2"/>
        <v>758.52</v>
      </c>
      <c r="N22" s="45">
        <f t="shared" si="2"/>
        <v>194.88</v>
      </c>
      <c r="O22" s="45">
        <f t="shared" si="2"/>
        <v>9.9649999999999999</v>
      </c>
      <c r="Q22" s="11"/>
      <c r="R22"/>
      <c r="S22"/>
      <c r="T22"/>
      <c r="U22"/>
    </row>
    <row r="23" spans="1:21" ht="15" x14ac:dyDescent="0.25">
      <c r="Q23" s="11"/>
      <c r="R23"/>
      <c r="S23"/>
      <c r="T23"/>
      <c r="U23"/>
    </row>
    <row r="24" spans="1:21" ht="15" x14ac:dyDescent="0.25">
      <c r="P24" s="4"/>
      <c r="Q24" s="11"/>
      <c r="R24"/>
      <c r="S24"/>
      <c r="T24"/>
      <c r="U24"/>
    </row>
    <row r="25" spans="1:21" ht="15" x14ac:dyDescent="0.25">
      <c r="B25" s="1"/>
      <c r="E25"/>
      <c r="F25"/>
      <c r="G25"/>
    </row>
    <row r="26" spans="1:21" x14ac:dyDescent="0.2">
      <c r="B26" s="1"/>
      <c r="D26" s="31"/>
      <c r="E26" s="31"/>
      <c r="F26" s="31"/>
      <c r="G26" s="31"/>
    </row>
    <row r="27" spans="1:21" ht="15" x14ac:dyDescent="0.25">
      <c r="B27" s="1"/>
      <c r="E27"/>
      <c r="F27"/>
      <c r="G27"/>
    </row>
    <row r="28" spans="1:21" ht="15" x14ac:dyDescent="0.25">
      <c r="S28"/>
      <c r="T28"/>
      <c r="U28"/>
    </row>
    <row r="29" spans="1:21" x14ac:dyDescent="0.2">
      <c r="P29" s="4"/>
    </row>
  </sheetData>
  <mergeCells count="23">
    <mergeCell ref="A7:O7"/>
    <mergeCell ref="A4:A6"/>
    <mergeCell ref="B4:B6"/>
    <mergeCell ref="C4:C6"/>
    <mergeCell ref="D4:F4"/>
    <mergeCell ref="G4:G6"/>
    <mergeCell ref="H4:K4"/>
    <mergeCell ref="A22:B22"/>
    <mergeCell ref="A12:B12"/>
    <mergeCell ref="A13:O13"/>
    <mergeCell ref="A21:B21"/>
    <mergeCell ref="L4:O4"/>
    <mergeCell ref="D5:D6"/>
    <mergeCell ref="E5:E6"/>
    <mergeCell ref="F5:F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view="pageBreakPreview" zoomScale="60" zoomScaleNormal="120" workbookViewId="0">
      <selection activeCell="B25" sqref="B25"/>
    </sheetView>
  </sheetViews>
  <sheetFormatPr defaultRowHeight="12.75" x14ac:dyDescent="0.2"/>
  <cols>
    <col min="1" max="1" width="9.140625" style="1"/>
    <col min="2" max="2" width="24.140625" style="9" customWidth="1"/>
    <col min="3" max="6" width="7.7109375" style="1" customWidth="1"/>
    <col min="7" max="15" width="9.140625" style="1"/>
    <col min="16" max="16" width="5.5703125" style="1" customWidth="1"/>
    <col min="17" max="17" width="24.7109375" style="1" customWidth="1"/>
    <col min="18" max="19" width="9.140625" style="1"/>
    <col min="20" max="21" width="13.140625" style="1" customWidth="1"/>
    <col min="22" max="16384" width="9.140625" style="1"/>
  </cols>
  <sheetData>
    <row r="1" spans="1:21" x14ac:dyDescent="0.2">
      <c r="A1" s="34" t="s">
        <v>2</v>
      </c>
      <c r="B1" s="35"/>
      <c r="C1" s="36">
        <v>7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ht="13.5" x14ac:dyDescent="0.25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x14ac:dyDescent="0.2">
      <c r="A3" s="36" t="s">
        <v>3</v>
      </c>
      <c r="B3" s="40"/>
      <c r="C3" s="37" t="s">
        <v>137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ht="15.75" x14ac:dyDescent="0.25">
      <c r="A4" s="65" t="s">
        <v>36</v>
      </c>
      <c r="B4" s="65" t="s">
        <v>7</v>
      </c>
      <c r="C4" s="68" t="s">
        <v>8</v>
      </c>
      <c r="D4" s="74" t="s">
        <v>4</v>
      </c>
      <c r="E4" s="75"/>
      <c r="F4" s="76"/>
      <c r="G4" s="71" t="s">
        <v>48</v>
      </c>
      <c r="H4" s="61" t="s">
        <v>5</v>
      </c>
      <c r="I4" s="61"/>
      <c r="J4" s="61"/>
      <c r="K4" s="61"/>
      <c r="L4" s="61" t="s">
        <v>6</v>
      </c>
      <c r="M4" s="61"/>
      <c r="N4" s="61"/>
      <c r="O4" s="61"/>
      <c r="Q4" s="15" t="s">
        <v>2</v>
      </c>
      <c r="R4" s="16">
        <v>7</v>
      </c>
      <c r="S4" s="7"/>
      <c r="T4" s="6"/>
      <c r="U4" s="6"/>
    </row>
    <row r="5" spans="1:21" ht="15.75" customHeight="1" x14ac:dyDescent="0.25">
      <c r="A5" s="66"/>
      <c r="B5" s="66"/>
      <c r="C5" s="69"/>
      <c r="D5" s="52" t="s">
        <v>9</v>
      </c>
      <c r="E5" s="52" t="s">
        <v>10</v>
      </c>
      <c r="F5" s="52" t="s">
        <v>11</v>
      </c>
      <c r="G5" s="72"/>
      <c r="H5" s="52" t="s">
        <v>12</v>
      </c>
      <c r="I5" s="52" t="s">
        <v>13</v>
      </c>
      <c r="J5" s="52" t="s">
        <v>14</v>
      </c>
      <c r="K5" s="52" t="s">
        <v>15</v>
      </c>
      <c r="L5" s="52" t="s">
        <v>16</v>
      </c>
      <c r="M5" s="52" t="s">
        <v>17</v>
      </c>
      <c r="N5" s="52" t="s">
        <v>18</v>
      </c>
      <c r="O5" s="52" t="s">
        <v>19</v>
      </c>
      <c r="Q5" s="17"/>
      <c r="R5" s="6"/>
      <c r="S5" s="6"/>
      <c r="T5" s="6"/>
      <c r="U5" s="6"/>
    </row>
    <row r="6" spans="1:21" ht="15" x14ac:dyDescent="0.25">
      <c r="A6" s="67"/>
      <c r="B6" s="67"/>
      <c r="C6" s="70"/>
      <c r="D6" s="53"/>
      <c r="E6" s="53"/>
      <c r="F6" s="53"/>
      <c r="G6" s="73"/>
      <c r="H6" s="53"/>
      <c r="I6" s="53"/>
      <c r="J6" s="53"/>
      <c r="K6" s="53"/>
      <c r="L6" s="53"/>
      <c r="M6" s="53"/>
      <c r="N6" s="53"/>
      <c r="O6" s="53"/>
      <c r="Q6" s="17"/>
      <c r="R6" s="6"/>
      <c r="S6" s="6"/>
      <c r="T6" s="6"/>
      <c r="U6" s="6"/>
    </row>
    <row r="7" spans="1:21" ht="15.75" x14ac:dyDescent="0.25">
      <c r="A7" s="62" t="s">
        <v>20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  <c r="P7" s="12"/>
      <c r="Q7" s="18" t="s">
        <v>40</v>
      </c>
      <c r="R7" s="19"/>
      <c r="S7" s="19"/>
      <c r="T7" s="19"/>
      <c r="U7" s="6"/>
    </row>
    <row r="8" spans="1:21" ht="15.75" x14ac:dyDescent="0.25">
      <c r="A8" s="27" t="s">
        <v>74</v>
      </c>
      <c r="B8" s="28" t="s">
        <v>75</v>
      </c>
      <c r="C8" s="29">
        <v>250</v>
      </c>
      <c r="D8" s="8">
        <v>19.05</v>
      </c>
      <c r="E8" s="8">
        <v>18.93</v>
      </c>
      <c r="F8" s="8">
        <v>45.12</v>
      </c>
      <c r="G8" s="8">
        <v>427.38</v>
      </c>
      <c r="H8" s="8">
        <v>3.5999999999999997E-2</v>
      </c>
      <c r="I8" s="8">
        <v>1.55</v>
      </c>
      <c r="J8" s="8">
        <v>1.2E-2</v>
      </c>
      <c r="K8" s="8">
        <v>6.43</v>
      </c>
      <c r="L8" s="8">
        <v>39.29</v>
      </c>
      <c r="M8" s="8">
        <v>158.33000000000001</v>
      </c>
      <c r="N8" s="8">
        <v>36.909999999999997</v>
      </c>
      <c r="O8" s="8">
        <v>1.55</v>
      </c>
      <c r="Q8" s="20"/>
      <c r="R8" s="19"/>
      <c r="S8" s="19"/>
      <c r="T8" s="19"/>
      <c r="U8" s="6"/>
    </row>
    <row r="9" spans="1:21" ht="15.75" x14ac:dyDescent="0.25">
      <c r="A9" s="27" t="s">
        <v>68</v>
      </c>
      <c r="B9" s="28" t="s">
        <v>78</v>
      </c>
      <c r="C9" s="29">
        <v>100</v>
      </c>
      <c r="D9" s="2">
        <v>1.1000000000000001</v>
      </c>
      <c r="E9" s="2">
        <v>0.2</v>
      </c>
      <c r="F9" s="2">
        <v>3.8</v>
      </c>
      <c r="G9" s="2">
        <v>24</v>
      </c>
      <c r="H9" s="2">
        <v>0.06</v>
      </c>
      <c r="I9" s="2">
        <v>25</v>
      </c>
      <c r="J9" s="2">
        <v>0</v>
      </c>
      <c r="K9" s="2">
        <v>0.7</v>
      </c>
      <c r="L9" s="2">
        <v>14</v>
      </c>
      <c r="M9" s="2">
        <v>26</v>
      </c>
      <c r="N9" s="2">
        <v>2</v>
      </c>
      <c r="O9" s="2">
        <v>0.9</v>
      </c>
      <c r="Q9" s="18" t="s">
        <v>138</v>
      </c>
      <c r="R9" s="19"/>
      <c r="S9" s="19"/>
      <c r="T9" s="19"/>
      <c r="U9" s="6"/>
    </row>
    <row r="10" spans="1:21" ht="15.75" x14ac:dyDescent="0.25">
      <c r="A10" s="8" t="s">
        <v>25</v>
      </c>
      <c r="B10" s="42" t="s">
        <v>26</v>
      </c>
      <c r="C10" s="43">
        <v>25</v>
      </c>
      <c r="D10" s="8">
        <v>1.9</v>
      </c>
      <c r="E10" s="8">
        <v>0.2</v>
      </c>
      <c r="F10" s="8">
        <v>12.3</v>
      </c>
      <c r="G10" s="8">
        <v>58.75</v>
      </c>
      <c r="H10" s="8">
        <v>0.03</v>
      </c>
      <c r="I10" s="8">
        <v>0</v>
      </c>
      <c r="J10" s="8">
        <v>0</v>
      </c>
      <c r="K10" s="8">
        <v>0.27500000000000002</v>
      </c>
      <c r="L10" s="8">
        <v>5</v>
      </c>
      <c r="M10" s="8">
        <v>16.25</v>
      </c>
      <c r="N10" s="8">
        <v>3.5</v>
      </c>
      <c r="O10" s="8">
        <v>0.27500000000000002</v>
      </c>
      <c r="Q10" s="21"/>
      <c r="R10" s="19"/>
      <c r="S10" s="19"/>
      <c r="T10" s="19"/>
      <c r="U10" s="6"/>
    </row>
    <row r="11" spans="1:21" ht="14.25" x14ac:dyDescent="0.2">
      <c r="A11" s="27" t="s">
        <v>70</v>
      </c>
      <c r="B11" s="28" t="s">
        <v>71</v>
      </c>
      <c r="C11" s="29">
        <v>200</v>
      </c>
      <c r="D11" s="2">
        <v>0.1</v>
      </c>
      <c r="E11" s="2">
        <v>0</v>
      </c>
      <c r="F11" s="2">
        <v>15</v>
      </c>
      <c r="G11" s="2">
        <v>60</v>
      </c>
      <c r="H11" s="2">
        <v>0</v>
      </c>
      <c r="I11" s="2">
        <v>0</v>
      </c>
      <c r="J11" s="2">
        <v>0</v>
      </c>
      <c r="K11" s="2">
        <v>0</v>
      </c>
      <c r="L11" s="2">
        <v>11</v>
      </c>
      <c r="M11" s="2">
        <v>3</v>
      </c>
      <c r="N11" s="2">
        <v>1</v>
      </c>
      <c r="O11" s="2">
        <v>0.3</v>
      </c>
      <c r="Q11" s="22"/>
      <c r="R11" s="23"/>
      <c r="S11" s="23"/>
      <c r="T11" s="23"/>
      <c r="U11" s="24"/>
    </row>
    <row r="12" spans="1:21" ht="14.25" x14ac:dyDescent="0.2">
      <c r="A12" s="57" t="s">
        <v>38</v>
      </c>
      <c r="B12" s="58"/>
      <c r="C12" s="8">
        <f t="shared" ref="C12:O12" si="0">SUM(C8:C11)</f>
        <v>575</v>
      </c>
      <c r="D12" s="8">
        <f t="shared" si="0"/>
        <v>22.150000000000002</v>
      </c>
      <c r="E12" s="8">
        <f t="shared" si="0"/>
        <v>19.329999999999998</v>
      </c>
      <c r="F12" s="8">
        <f t="shared" si="0"/>
        <v>76.22</v>
      </c>
      <c r="G12" s="8">
        <f t="shared" si="0"/>
        <v>570.13</v>
      </c>
      <c r="H12" s="8">
        <f t="shared" si="0"/>
        <v>0.126</v>
      </c>
      <c r="I12" s="8">
        <f t="shared" si="0"/>
        <v>26.55</v>
      </c>
      <c r="J12" s="8">
        <f t="shared" si="0"/>
        <v>1.2E-2</v>
      </c>
      <c r="K12" s="8">
        <f t="shared" si="0"/>
        <v>7.4050000000000002</v>
      </c>
      <c r="L12" s="8">
        <f t="shared" si="0"/>
        <v>69.289999999999992</v>
      </c>
      <c r="M12" s="8">
        <f t="shared" si="0"/>
        <v>203.58</v>
      </c>
      <c r="N12" s="8">
        <f t="shared" si="0"/>
        <v>43.41</v>
      </c>
      <c r="O12" s="8">
        <f t="shared" si="0"/>
        <v>3.0249999999999999</v>
      </c>
      <c r="Q12" s="13" t="s">
        <v>41</v>
      </c>
      <c r="R12" s="25" t="s">
        <v>42</v>
      </c>
      <c r="S12" s="25" t="s">
        <v>43</v>
      </c>
      <c r="T12" s="25" t="s">
        <v>44</v>
      </c>
      <c r="U12" s="25" t="s">
        <v>45</v>
      </c>
    </row>
    <row r="13" spans="1:21" ht="15" x14ac:dyDescent="0.25">
      <c r="A13" s="54" t="s">
        <v>30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  <c r="Q13" s="14" t="s">
        <v>46</v>
      </c>
      <c r="R13" s="30">
        <f>(D12*100)/77</f>
        <v>28.766233766233768</v>
      </c>
      <c r="S13" s="30">
        <f>(E12*100)/79</f>
        <v>24.468354430379744</v>
      </c>
      <c r="T13" s="30">
        <f>(F12*100)/335</f>
        <v>22.752238805970148</v>
      </c>
      <c r="U13" s="30">
        <f>(G12*100)/2350</f>
        <v>24.260851063829787</v>
      </c>
    </row>
    <row r="14" spans="1:21" ht="26.25" x14ac:dyDescent="0.25">
      <c r="A14" s="27" t="s">
        <v>85</v>
      </c>
      <c r="B14" s="28" t="s">
        <v>86</v>
      </c>
      <c r="C14" s="29">
        <v>250</v>
      </c>
      <c r="D14" s="2">
        <v>2.2999999999999998</v>
      </c>
      <c r="E14" s="2">
        <v>4.25</v>
      </c>
      <c r="F14" s="2">
        <v>15.13</v>
      </c>
      <c r="G14" s="2">
        <v>108</v>
      </c>
      <c r="H14" s="2">
        <v>0.2</v>
      </c>
      <c r="I14" s="2">
        <v>8.68</v>
      </c>
      <c r="J14" s="2">
        <v>0.6</v>
      </c>
      <c r="K14" s="2">
        <v>0.23</v>
      </c>
      <c r="L14" s="2">
        <v>19</v>
      </c>
      <c r="M14" s="2">
        <v>65.75</v>
      </c>
      <c r="N14" s="2">
        <v>25.5</v>
      </c>
      <c r="O14" s="2">
        <v>0.93</v>
      </c>
      <c r="Q14" s="14" t="s">
        <v>47</v>
      </c>
      <c r="R14" s="30">
        <f>(D21*100)/77</f>
        <v>44.142857142857146</v>
      </c>
      <c r="S14" s="30">
        <f>(E21*100)/79</f>
        <v>45.797468354430379</v>
      </c>
      <c r="T14" s="30">
        <f>(F21*100)/335</f>
        <v>40.72537313432835</v>
      </c>
      <c r="U14" s="30">
        <f>(G21*100)/2350</f>
        <v>43.287234042553195</v>
      </c>
    </row>
    <row r="15" spans="1:21" ht="15" x14ac:dyDescent="0.25">
      <c r="A15" s="27" t="s">
        <v>32</v>
      </c>
      <c r="B15" s="27" t="s">
        <v>127</v>
      </c>
      <c r="C15" s="43">
        <v>100</v>
      </c>
      <c r="D15" s="8">
        <v>17.8</v>
      </c>
      <c r="E15" s="8">
        <v>17.5</v>
      </c>
      <c r="F15" s="8">
        <v>14.3</v>
      </c>
      <c r="G15" s="8">
        <v>286</v>
      </c>
      <c r="H15" s="8">
        <v>0.09</v>
      </c>
      <c r="I15" s="8">
        <v>0</v>
      </c>
      <c r="J15" s="8">
        <v>0.04</v>
      </c>
      <c r="K15" s="8">
        <v>0.5</v>
      </c>
      <c r="L15" s="8">
        <v>39</v>
      </c>
      <c r="M15" s="8">
        <v>185</v>
      </c>
      <c r="N15" s="8">
        <v>26</v>
      </c>
      <c r="O15" s="8">
        <v>2.8</v>
      </c>
      <c r="Q15" s="14" t="s">
        <v>139</v>
      </c>
      <c r="R15" s="30">
        <f>(D22*100)/77</f>
        <v>72.909090909090907</v>
      </c>
      <c r="S15" s="30">
        <f>(E22*100)/79</f>
        <v>70.265822784810126</v>
      </c>
      <c r="T15" s="30">
        <f>(F22*100)/335</f>
        <v>63.477611940298495</v>
      </c>
      <c r="U15" s="30">
        <f>(G22*100)/2350</f>
        <v>67.548085106382985</v>
      </c>
    </row>
    <row r="16" spans="1:21" x14ac:dyDescent="0.2">
      <c r="A16" s="27" t="s">
        <v>53</v>
      </c>
      <c r="B16" s="28" t="s">
        <v>55</v>
      </c>
      <c r="C16" s="29">
        <v>200</v>
      </c>
      <c r="D16" s="8">
        <v>8.84</v>
      </c>
      <c r="E16" s="8">
        <v>13.53</v>
      </c>
      <c r="F16" s="8">
        <v>61.05</v>
      </c>
      <c r="G16" s="8">
        <v>410</v>
      </c>
      <c r="H16" s="8">
        <v>0.28000000000000003</v>
      </c>
      <c r="I16" s="8">
        <v>0</v>
      </c>
      <c r="J16" s="8">
        <v>0.08</v>
      </c>
      <c r="K16" s="8">
        <v>0.43</v>
      </c>
      <c r="L16" s="8">
        <v>27.5</v>
      </c>
      <c r="M16" s="8">
        <v>222.5</v>
      </c>
      <c r="N16" s="8">
        <v>49.25</v>
      </c>
      <c r="O16" s="8">
        <v>2.6</v>
      </c>
      <c r="Q16" s="10"/>
    </row>
    <row r="17" spans="1:21" x14ac:dyDescent="0.2">
      <c r="A17" s="27" t="s">
        <v>68</v>
      </c>
      <c r="B17" s="28" t="s">
        <v>69</v>
      </c>
      <c r="C17" s="29">
        <v>100</v>
      </c>
      <c r="D17" s="2">
        <v>0.8</v>
      </c>
      <c r="E17" s="2">
        <v>0.1</v>
      </c>
      <c r="F17" s="2">
        <v>2.5</v>
      </c>
      <c r="G17" s="2">
        <v>14</v>
      </c>
      <c r="H17" s="2">
        <v>0.03</v>
      </c>
      <c r="I17" s="2">
        <v>10</v>
      </c>
      <c r="J17" s="2">
        <v>0</v>
      </c>
      <c r="K17" s="2">
        <v>0.1</v>
      </c>
      <c r="L17" s="2">
        <v>23</v>
      </c>
      <c r="M17" s="2">
        <v>42</v>
      </c>
      <c r="N17" s="2">
        <v>14</v>
      </c>
      <c r="O17" s="2">
        <v>0.6</v>
      </c>
      <c r="P17" s="3"/>
      <c r="Q17" s="10"/>
      <c r="R17" s="31"/>
    </row>
    <row r="18" spans="1:21" ht="15" x14ac:dyDescent="0.25">
      <c r="A18" s="8" t="s">
        <v>25</v>
      </c>
      <c r="B18" s="42" t="s">
        <v>26</v>
      </c>
      <c r="C18" s="43">
        <v>25</v>
      </c>
      <c r="D18" s="8">
        <v>1.9</v>
      </c>
      <c r="E18" s="8">
        <v>0.2</v>
      </c>
      <c r="F18" s="8">
        <v>12.3</v>
      </c>
      <c r="G18" s="8">
        <v>58.75</v>
      </c>
      <c r="H18" s="8">
        <v>0.03</v>
      </c>
      <c r="I18" s="8">
        <v>0</v>
      </c>
      <c r="J18" s="8">
        <v>0</v>
      </c>
      <c r="K18" s="8">
        <v>0.27500000000000002</v>
      </c>
      <c r="L18" s="8">
        <v>5</v>
      </c>
      <c r="M18" s="8">
        <v>16.25</v>
      </c>
      <c r="N18" s="8">
        <v>3.5</v>
      </c>
      <c r="O18" s="8">
        <v>0.27500000000000002</v>
      </c>
      <c r="P18" s="4"/>
      <c r="Q18" s="11"/>
      <c r="R18"/>
      <c r="S18"/>
      <c r="T18"/>
      <c r="U18"/>
    </row>
    <row r="19" spans="1:21" ht="15" customHeight="1" x14ac:dyDescent="0.25">
      <c r="A19" s="8" t="s">
        <v>27</v>
      </c>
      <c r="B19" s="42" t="s">
        <v>28</v>
      </c>
      <c r="C19" s="43">
        <v>25</v>
      </c>
      <c r="D19" s="8">
        <v>1.65</v>
      </c>
      <c r="E19" s="8">
        <v>0.3</v>
      </c>
      <c r="F19" s="8">
        <v>8.35</v>
      </c>
      <c r="G19" s="8">
        <v>43.5</v>
      </c>
      <c r="H19" s="8">
        <v>4.4999999999999998E-2</v>
      </c>
      <c r="I19" s="8">
        <v>0</v>
      </c>
      <c r="J19" s="8">
        <v>0</v>
      </c>
      <c r="K19" s="8">
        <v>0.35</v>
      </c>
      <c r="L19" s="8">
        <v>8.75</v>
      </c>
      <c r="M19" s="8">
        <v>39.5</v>
      </c>
      <c r="N19" s="8">
        <v>11.75</v>
      </c>
      <c r="O19" s="8">
        <v>0.97499999999999998</v>
      </c>
      <c r="P19" s="4"/>
      <c r="Q19" s="11"/>
      <c r="R19"/>
      <c r="S19"/>
      <c r="T19"/>
      <c r="U19"/>
    </row>
    <row r="20" spans="1:21" ht="15" x14ac:dyDescent="0.25">
      <c r="A20" s="27" t="s">
        <v>91</v>
      </c>
      <c r="B20" s="28" t="s">
        <v>92</v>
      </c>
      <c r="C20" s="48">
        <v>200</v>
      </c>
      <c r="D20" s="8">
        <v>0.7</v>
      </c>
      <c r="E20" s="8">
        <v>0.3</v>
      </c>
      <c r="F20" s="8">
        <v>22.8</v>
      </c>
      <c r="G20" s="8">
        <v>97</v>
      </c>
      <c r="H20" s="8">
        <v>0.01</v>
      </c>
      <c r="I20" s="8">
        <v>70</v>
      </c>
      <c r="J20" s="8">
        <v>0</v>
      </c>
      <c r="K20" s="8">
        <v>0</v>
      </c>
      <c r="L20" s="8">
        <v>12</v>
      </c>
      <c r="M20" s="8">
        <v>3</v>
      </c>
      <c r="N20" s="8">
        <v>3</v>
      </c>
      <c r="O20" s="8">
        <v>1.5</v>
      </c>
      <c r="P20" s="4"/>
      <c r="Q20" s="11"/>
      <c r="R20"/>
      <c r="S20"/>
      <c r="T20"/>
      <c r="U20"/>
    </row>
    <row r="21" spans="1:21" ht="15" x14ac:dyDescent="0.25">
      <c r="A21" s="57" t="s">
        <v>29</v>
      </c>
      <c r="B21" s="58"/>
      <c r="C21" s="8">
        <f t="shared" ref="C21:O21" si="1">SUM(C14:C20)</f>
        <v>900</v>
      </c>
      <c r="D21" s="8">
        <f t="shared" si="1"/>
        <v>33.99</v>
      </c>
      <c r="E21" s="8">
        <f t="shared" si="1"/>
        <v>36.18</v>
      </c>
      <c r="F21" s="8">
        <f t="shared" si="1"/>
        <v>136.42999999999998</v>
      </c>
      <c r="G21" s="8">
        <f t="shared" si="1"/>
        <v>1017.25</v>
      </c>
      <c r="H21" s="8">
        <f t="shared" si="1"/>
        <v>0.68500000000000016</v>
      </c>
      <c r="I21" s="8">
        <f t="shared" si="1"/>
        <v>88.68</v>
      </c>
      <c r="J21" s="8">
        <f t="shared" si="1"/>
        <v>0.72</v>
      </c>
      <c r="K21" s="8">
        <f t="shared" si="1"/>
        <v>1.8850000000000002</v>
      </c>
      <c r="L21" s="8">
        <f t="shared" si="1"/>
        <v>134.25</v>
      </c>
      <c r="M21" s="8">
        <f t="shared" si="1"/>
        <v>574</v>
      </c>
      <c r="N21" s="8">
        <f t="shared" si="1"/>
        <v>133</v>
      </c>
      <c r="O21" s="8">
        <f t="shared" si="1"/>
        <v>9.68</v>
      </c>
      <c r="Q21" s="11"/>
      <c r="R21"/>
      <c r="S21"/>
      <c r="T21"/>
      <c r="U21"/>
    </row>
    <row r="22" spans="1:21" ht="15" x14ac:dyDescent="0.25">
      <c r="A22" s="59" t="s">
        <v>37</v>
      </c>
      <c r="B22" s="77"/>
      <c r="C22" s="45">
        <f>C12+C21</f>
        <v>1475</v>
      </c>
      <c r="D22" s="45">
        <f t="shared" ref="D22:O22" si="2">D12+D21</f>
        <v>56.14</v>
      </c>
      <c r="E22" s="45">
        <f t="shared" si="2"/>
        <v>55.51</v>
      </c>
      <c r="F22" s="45">
        <f t="shared" si="2"/>
        <v>212.64999999999998</v>
      </c>
      <c r="G22" s="45">
        <f t="shared" si="2"/>
        <v>1587.38</v>
      </c>
      <c r="H22" s="45">
        <f t="shared" si="2"/>
        <v>0.81100000000000017</v>
      </c>
      <c r="I22" s="45">
        <f t="shared" si="2"/>
        <v>115.23</v>
      </c>
      <c r="J22" s="45">
        <f t="shared" si="2"/>
        <v>0.73199999999999998</v>
      </c>
      <c r="K22" s="45">
        <f t="shared" si="2"/>
        <v>9.2900000000000009</v>
      </c>
      <c r="L22" s="45">
        <f t="shared" si="2"/>
        <v>203.54</v>
      </c>
      <c r="M22" s="45">
        <f t="shared" si="2"/>
        <v>777.58</v>
      </c>
      <c r="N22" s="45">
        <f t="shared" si="2"/>
        <v>176.41</v>
      </c>
      <c r="O22" s="45">
        <f t="shared" si="2"/>
        <v>12.705</v>
      </c>
      <c r="Q22" s="11"/>
      <c r="R22"/>
      <c r="S22"/>
      <c r="T22"/>
      <c r="U22"/>
    </row>
    <row r="23" spans="1:21" ht="15" x14ac:dyDescent="0.25">
      <c r="Q23" s="11"/>
      <c r="R23"/>
      <c r="S23"/>
      <c r="T23"/>
      <c r="U23"/>
    </row>
    <row r="24" spans="1:21" ht="15" x14ac:dyDescent="0.25">
      <c r="P24" s="4"/>
      <c r="Q24" s="11"/>
      <c r="R24"/>
      <c r="S24"/>
      <c r="T24"/>
      <c r="U24"/>
    </row>
    <row r="25" spans="1:21" ht="15" x14ac:dyDescent="0.25">
      <c r="B25" s="1"/>
      <c r="E25"/>
      <c r="F25"/>
      <c r="G25"/>
    </row>
    <row r="26" spans="1:21" x14ac:dyDescent="0.2">
      <c r="B26" s="1"/>
      <c r="D26" s="31"/>
      <c r="E26" s="31"/>
      <c r="F26" s="31"/>
      <c r="G26" s="31"/>
    </row>
    <row r="27" spans="1:21" ht="15" x14ac:dyDescent="0.25">
      <c r="S27"/>
      <c r="T27"/>
      <c r="U27"/>
    </row>
    <row r="28" spans="1:21" ht="15" x14ac:dyDescent="0.25">
      <c r="S28"/>
      <c r="T28"/>
      <c r="U28"/>
    </row>
    <row r="29" spans="1:21" x14ac:dyDescent="0.2">
      <c r="P29" s="4"/>
    </row>
  </sheetData>
  <mergeCells count="23">
    <mergeCell ref="A7:O7"/>
    <mergeCell ref="A4:A6"/>
    <mergeCell ref="B4:B6"/>
    <mergeCell ref="C4:C6"/>
    <mergeCell ref="D4:F4"/>
    <mergeCell ref="G4:G6"/>
    <mergeCell ref="H4:K4"/>
    <mergeCell ref="A22:B22"/>
    <mergeCell ref="A12:B12"/>
    <mergeCell ref="A13:O13"/>
    <mergeCell ref="A21:B21"/>
    <mergeCell ref="L4:O4"/>
    <mergeCell ref="D5:D6"/>
    <mergeCell ref="E5:E6"/>
    <mergeCell ref="F5:F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scale="89" orientation="landscape" r:id="rId1"/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view="pageBreakPreview" zoomScale="60" zoomScaleNormal="120" workbookViewId="0">
      <selection activeCell="E29" sqref="E29"/>
    </sheetView>
  </sheetViews>
  <sheetFormatPr defaultRowHeight="12.75" x14ac:dyDescent="0.2"/>
  <cols>
    <col min="1" max="1" width="9.140625" style="1"/>
    <col min="2" max="2" width="23" style="9" customWidth="1"/>
    <col min="3" max="3" width="7.85546875" style="1" customWidth="1"/>
    <col min="4" max="6" width="8" style="1" customWidth="1"/>
    <col min="7" max="15" width="9.140625" style="1"/>
    <col min="16" max="16" width="5.7109375" style="1" customWidth="1"/>
    <col min="17" max="17" width="26.7109375" style="1" customWidth="1"/>
    <col min="18" max="19" width="9.140625" style="1"/>
    <col min="20" max="21" width="12.85546875" style="1" customWidth="1"/>
    <col min="22" max="16384" width="9.140625" style="1"/>
  </cols>
  <sheetData>
    <row r="1" spans="1:21" x14ac:dyDescent="0.2">
      <c r="A1" s="34" t="s">
        <v>2</v>
      </c>
      <c r="B1" s="35"/>
      <c r="C1" s="36">
        <v>8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ht="13.5" x14ac:dyDescent="0.25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x14ac:dyDescent="0.2">
      <c r="A3" s="36" t="s">
        <v>3</v>
      </c>
      <c r="B3" s="40"/>
      <c r="C3" s="37" t="s">
        <v>137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ht="15.75" x14ac:dyDescent="0.25">
      <c r="A4" s="65" t="s">
        <v>36</v>
      </c>
      <c r="B4" s="65" t="s">
        <v>7</v>
      </c>
      <c r="C4" s="68" t="s">
        <v>8</v>
      </c>
      <c r="D4" s="74" t="s">
        <v>4</v>
      </c>
      <c r="E4" s="75"/>
      <c r="F4" s="76"/>
      <c r="G4" s="71" t="s">
        <v>48</v>
      </c>
      <c r="H4" s="61" t="s">
        <v>5</v>
      </c>
      <c r="I4" s="61"/>
      <c r="J4" s="61"/>
      <c r="K4" s="61"/>
      <c r="L4" s="61" t="s">
        <v>6</v>
      </c>
      <c r="M4" s="61"/>
      <c r="N4" s="61"/>
      <c r="O4" s="61"/>
      <c r="Q4" s="15" t="s">
        <v>2</v>
      </c>
      <c r="R4" s="16">
        <v>8</v>
      </c>
      <c r="S4" s="7"/>
      <c r="T4" s="6"/>
      <c r="U4" s="6"/>
    </row>
    <row r="5" spans="1:21" ht="15.75" customHeight="1" x14ac:dyDescent="0.25">
      <c r="A5" s="66"/>
      <c r="B5" s="66"/>
      <c r="C5" s="69"/>
      <c r="D5" s="52" t="s">
        <v>9</v>
      </c>
      <c r="E5" s="52" t="s">
        <v>10</v>
      </c>
      <c r="F5" s="52" t="s">
        <v>11</v>
      </c>
      <c r="G5" s="72"/>
      <c r="H5" s="52" t="s">
        <v>12</v>
      </c>
      <c r="I5" s="52" t="s">
        <v>13</v>
      </c>
      <c r="J5" s="52" t="s">
        <v>14</v>
      </c>
      <c r="K5" s="52" t="s">
        <v>15</v>
      </c>
      <c r="L5" s="52" t="s">
        <v>16</v>
      </c>
      <c r="M5" s="52" t="s">
        <v>17</v>
      </c>
      <c r="N5" s="52" t="s">
        <v>18</v>
      </c>
      <c r="O5" s="52" t="s">
        <v>19</v>
      </c>
      <c r="Q5" s="17"/>
      <c r="R5" s="6"/>
      <c r="S5" s="6"/>
      <c r="T5" s="6"/>
      <c r="U5" s="6"/>
    </row>
    <row r="6" spans="1:21" ht="15" x14ac:dyDescent="0.25">
      <c r="A6" s="67"/>
      <c r="B6" s="67"/>
      <c r="C6" s="70"/>
      <c r="D6" s="53"/>
      <c r="E6" s="53"/>
      <c r="F6" s="53"/>
      <c r="G6" s="73"/>
      <c r="H6" s="53"/>
      <c r="I6" s="53"/>
      <c r="J6" s="53"/>
      <c r="K6" s="53"/>
      <c r="L6" s="53"/>
      <c r="M6" s="53"/>
      <c r="N6" s="53"/>
      <c r="O6" s="53"/>
      <c r="Q6" s="17"/>
      <c r="R6" s="6"/>
      <c r="S6" s="6"/>
      <c r="T6" s="6"/>
      <c r="U6" s="6"/>
    </row>
    <row r="7" spans="1:21" ht="15.75" x14ac:dyDescent="0.25">
      <c r="A7" s="62" t="s">
        <v>20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  <c r="P7" s="12"/>
      <c r="Q7" s="18" t="s">
        <v>40</v>
      </c>
      <c r="R7" s="19"/>
      <c r="S7" s="19"/>
      <c r="T7" s="19"/>
      <c r="U7" s="6"/>
    </row>
    <row r="8" spans="1:21" ht="26.25" x14ac:dyDescent="0.25">
      <c r="A8" s="8" t="s">
        <v>128</v>
      </c>
      <c r="B8" s="42" t="s">
        <v>129</v>
      </c>
      <c r="C8" s="43">
        <v>240</v>
      </c>
      <c r="D8" s="50">
        <v>6.65</v>
      </c>
      <c r="E8" s="50">
        <v>10.34</v>
      </c>
      <c r="F8" s="50">
        <v>38.880000000000003</v>
      </c>
      <c r="G8" s="50">
        <v>275.27999999999997</v>
      </c>
      <c r="H8" s="50">
        <v>7.6799999999999993E-2</v>
      </c>
      <c r="I8" s="50">
        <v>1.85</v>
      </c>
      <c r="J8" s="50">
        <v>6.5000000000000002E-2</v>
      </c>
      <c r="K8" s="50">
        <v>0.216</v>
      </c>
      <c r="L8" s="50">
        <v>172.08</v>
      </c>
      <c r="M8" s="50">
        <v>182.16</v>
      </c>
      <c r="N8" s="50">
        <v>37.44</v>
      </c>
      <c r="O8" s="50">
        <v>0.53</v>
      </c>
      <c r="Q8" s="20"/>
      <c r="R8" s="19"/>
      <c r="S8" s="19"/>
      <c r="T8" s="19"/>
      <c r="U8" s="6"/>
    </row>
    <row r="9" spans="1:21" ht="15.75" x14ac:dyDescent="0.25">
      <c r="A9" s="27" t="s">
        <v>81</v>
      </c>
      <c r="B9" s="28" t="s">
        <v>82</v>
      </c>
      <c r="C9" s="29">
        <v>200</v>
      </c>
      <c r="D9" s="8">
        <v>3.6</v>
      </c>
      <c r="E9" s="8">
        <v>3.3</v>
      </c>
      <c r="F9" s="8">
        <v>25</v>
      </c>
      <c r="G9" s="8">
        <v>144</v>
      </c>
      <c r="H9" s="8">
        <v>0.04</v>
      </c>
      <c r="I9" s="8">
        <v>1.3</v>
      </c>
      <c r="J9" s="8">
        <v>0.02</v>
      </c>
      <c r="K9" s="8">
        <v>0</v>
      </c>
      <c r="L9" s="8">
        <v>124</v>
      </c>
      <c r="M9" s="8">
        <v>110</v>
      </c>
      <c r="N9" s="8">
        <v>27</v>
      </c>
      <c r="O9" s="8">
        <v>0.8</v>
      </c>
      <c r="Q9" s="18" t="s">
        <v>138</v>
      </c>
      <c r="R9" s="19"/>
      <c r="S9" s="19"/>
      <c r="T9" s="19"/>
      <c r="U9" s="6"/>
    </row>
    <row r="10" spans="1:21" ht="15.75" x14ac:dyDescent="0.25">
      <c r="A10" s="27" t="s">
        <v>62</v>
      </c>
      <c r="B10" s="28" t="s">
        <v>63</v>
      </c>
      <c r="C10" s="29">
        <v>20</v>
      </c>
      <c r="D10" s="8">
        <v>5.12</v>
      </c>
      <c r="E10" s="8">
        <v>5.2266700000000004</v>
      </c>
      <c r="F10" s="8">
        <v>0</v>
      </c>
      <c r="G10" s="8">
        <v>68.599999999999994</v>
      </c>
      <c r="H10" s="2">
        <v>6.0000000000000001E-3</v>
      </c>
      <c r="I10" s="8">
        <v>0.1333</v>
      </c>
      <c r="J10" s="8">
        <v>0.04</v>
      </c>
      <c r="K10" s="8">
        <v>0.1067</v>
      </c>
      <c r="L10" s="8">
        <v>180</v>
      </c>
      <c r="M10" s="8">
        <v>118</v>
      </c>
      <c r="N10" s="8">
        <v>10</v>
      </c>
      <c r="O10" s="8">
        <v>0.18667</v>
      </c>
      <c r="Q10" s="21"/>
      <c r="R10" s="19"/>
      <c r="S10" s="19"/>
      <c r="T10" s="19"/>
      <c r="U10" s="6"/>
    </row>
    <row r="11" spans="1:21" ht="14.25" x14ac:dyDescent="0.2">
      <c r="A11" s="27" t="s">
        <v>25</v>
      </c>
      <c r="B11" s="28" t="s">
        <v>26</v>
      </c>
      <c r="C11" s="29">
        <v>30</v>
      </c>
      <c r="D11" s="2">
        <v>2.2799999999999998</v>
      </c>
      <c r="E11" s="2">
        <v>0.24</v>
      </c>
      <c r="F11" s="2">
        <v>14.76</v>
      </c>
      <c r="G11" s="2">
        <v>70.5</v>
      </c>
      <c r="H11" s="2">
        <v>3.5999999999999997E-2</v>
      </c>
      <c r="I11" s="2">
        <v>0</v>
      </c>
      <c r="J11" s="2">
        <v>0</v>
      </c>
      <c r="K11" s="2">
        <v>0.33</v>
      </c>
      <c r="L11" s="2">
        <v>6</v>
      </c>
      <c r="M11" s="2">
        <v>19.5</v>
      </c>
      <c r="N11" s="2">
        <v>4.2</v>
      </c>
      <c r="O11" s="2">
        <v>0.33</v>
      </c>
      <c r="Q11" s="22"/>
      <c r="R11" s="23"/>
      <c r="S11" s="23"/>
      <c r="T11" s="23"/>
      <c r="U11" s="24"/>
    </row>
    <row r="12" spans="1:21" ht="14.25" x14ac:dyDescent="0.2">
      <c r="A12" s="8" t="s">
        <v>21</v>
      </c>
      <c r="B12" s="42" t="s">
        <v>39</v>
      </c>
      <c r="C12" s="43">
        <v>10</v>
      </c>
      <c r="D12" s="8">
        <v>0.05</v>
      </c>
      <c r="E12" s="8">
        <v>8.25</v>
      </c>
      <c r="F12" s="8">
        <v>0.08</v>
      </c>
      <c r="G12" s="8">
        <v>74.8</v>
      </c>
      <c r="H12" s="8">
        <v>0</v>
      </c>
      <c r="I12" s="8">
        <v>0</v>
      </c>
      <c r="J12" s="8">
        <v>5.8999999999999997E-2</v>
      </c>
      <c r="K12" s="8">
        <v>0.1</v>
      </c>
      <c r="L12" s="8">
        <v>1.2</v>
      </c>
      <c r="M12" s="8">
        <v>1.9</v>
      </c>
      <c r="N12" s="8">
        <v>0</v>
      </c>
      <c r="O12" s="8">
        <v>0.02</v>
      </c>
      <c r="Q12" s="13" t="s">
        <v>41</v>
      </c>
      <c r="R12" s="25" t="s">
        <v>42</v>
      </c>
      <c r="S12" s="25" t="s">
        <v>43</v>
      </c>
      <c r="T12" s="25" t="s">
        <v>44</v>
      </c>
      <c r="U12" s="25" t="s">
        <v>45</v>
      </c>
    </row>
    <row r="13" spans="1:21" ht="15" x14ac:dyDescent="0.25">
      <c r="A13" s="57" t="s">
        <v>38</v>
      </c>
      <c r="B13" s="58"/>
      <c r="C13" s="8">
        <f t="shared" ref="C13:O13" si="0">SUM(C8:C12)</f>
        <v>500</v>
      </c>
      <c r="D13" s="8">
        <f t="shared" si="0"/>
        <v>17.700000000000003</v>
      </c>
      <c r="E13" s="8">
        <f t="shared" si="0"/>
        <v>27.356669999999998</v>
      </c>
      <c r="F13" s="8">
        <f t="shared" si="0"/>
        <v>78.72</v>
      </c>
      <c r="G13" s="8">
        <f t="shared" si="0"/>
        <v>633.17999999999995</v>
      </c>
      <c r="H13" s="8">
        <f t="shared" si="0"/>
        <v>0.1588</v>
      </c>
      <c r="I13" s="8">
        <f t="shared" si="0"/>
        <v>3.2833000000000006</v>
      </c>
      <c r="J13" s="8">
        <f t="shared" si="0"/>
        <v>0.184</v>
      </c>
      <c r="K13" s="8">
        <f t="shared" si="0"/>
        <v>0.75270000000000004</v>
      </c>
      <c r="L13" s="8">
        <f t="shared" si="0"/>
        <v>483.28000000000003</v>
      </c>
      <c r="M13" s="8">
        <f t="shared" si="0"/>
        <v>431.55999999999995</v>
      </c>
      <c r="N13" s="8">
        <f t="shared" si="0"/>
        <v>78.64</v>
      </c>
      <c r="O13" s="8">
        <f t="shared" si="0"/>
        <v>1.8666700000000001</v>
      </c>
      <c r="Q13" s="14" t="s">
        <v>46</v>
      </c>
      <c r="R13" s="30">
        <f>(D13*100)/77</f>
        <v>22.987012987012989</v>
      </c>
      <c r="S13" s="30">
        <f>(E13*100)/79</f>
        <v>34.628696202531643</v>
      </c>
      <c r="T13" s="30">
        <f>(F13*100)/335</f>
        <v>23.498507462686568</v>
      </c>
      <c r="U13" s="30">
        <f>(G13*100)/2350</f>
        <v>26.943829787234041</v>
      </c>
    </row>
    <row r="14" spans="1:21" ht="15" x14ac:dyDescent="0.25">
      <c r="A14" s="54" t="s">
        <v>30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/>
      <c r="Q14" s="14" t="s">
        <v>47</v>
      </c>
      <c r="R14" s="30">
        <f>(D23*100)/77</f>
        <v>33.006493506493499</v>
      </c>
      <c r="S14" s="30">
        <f>(E23*100)/79</f>
        <v>33.03164556962026</v>
      </c>
      <c r="T14" s="30">
        <f>(F23*100)/335</f>
        <v>23.423880597014925</v>
      </c>
      <c r="U14" s="30">
        <f>(G23*100)/2350</f>
        <v>28.191489361702128</v>
      </c>
    </row>
    <row r="15" spans="1:21" ht="26.25" x14ac:dyDescent="0.25">
      <c r="A15" s="27" t="s">
        <v>113</v>
      </c>
      <c r="B15" s="28" t="s">
        <v>114</v>
      </c>
      <c r="C15" s="29">
        <v>250</v>
      </c>
      <c r="D15" s="8">
        <v>2.375</v>
      </c>
      <c r="E15" s="8">
        <v>5.0750000000000002</v>
      </c>
      <c r="F15" s="8">
        <v>16.399999999999999</v>
      </c>
      <c r="G15" s="8">
        <v>120.75</v>
      </c>
      <c r="H15" s="2">
        <v>0.04</v>
      </c>
      <c r="I15" s="8">
        <v>0.95</v>
      </c>
      <c r="J15" s="8">
        <v>0</v>
      </c>
      <c r="K15" s="8">
        <v>2.5750000000000002</v>
      </c>
      <c r="L15" s="8">
        <v>9.75</v>
      </c>
      <c r="M15" s="8">
        <v>29.75</v>
      </c>
      <c r="N15" s="8">
        <v>9</v>
      </c>
      <c r="O15" s="8">
        <v>0.45</v>
      </c>
      <c r="Q15" s="14" t="s">
        <v>139</v>
      </c>
      <c r="R15" s="30">
        <f>(D24*100)/77</f>
        <v>55.99350649350648</v>
      </c>
      <c r="S15" s="30">
        <f>(E24*100)/79</f>
        <v>67.660341772151909</v>
      </c>
      <c r="T15" s="30">
        <f>(F24*100)/335</f>
        <v>46.92238805970149</v>
      </c>
      <c r="U15" s="30">
        <f>(G24*100)/2350</f>
        <v>55.135319148936162</v>
      </c>
    </row>
    <row r="16" spans="1:21" x14ac:dyDescent="0.2">
      <c r="A16" s="27" t="s">
        <v>130</v>
      </c>
      <c r="B16" s="28" t="s">
        <v>131</v>
      </c>
      <c r="C16" s="29">
        <v>100</v>
      </c>
      <c r="D16" s="8">
        <v>11.33</v>
      </c>
      <c r="E16" s="8">
        <v>11.26</v>
      </c>
      <c r="F16" s="8">
        <v>3.42</v>
      </c>
      <c r="G16" s="8">
        <v>160</v>
      </c>
      <c r="H16" s="8">
        <v>0.02</v>
      </c>
      <c r="I16" s="8">
        <v>1.92</v>
      </c>
      <c r="J16" s="8">
        <v>0.02</v>
      </c>
      <c r="K16" s="8">
        <v>0.42</v>
      </c>
      <c r="L16" s="8">
        <v>28.33</v>
      </c>
      <c r="M16" s="8">
        <v>75</v>
      </c>
      <c r="N16" s="8">
        <v>13.33</v>
      </c>
      <c r="O16" s="8">
        <v>0.83</v>
      </c>
      <c r="Q16" s="10"/>
    </row>
    <row r="17" spans="1:21" ht="15.75" customHeight="1" x14ac:dyDescent="0.2">
      <c r="A17" s="27" t="s">
        <v>89</v>
      </c>
      <c r="B17" s="46" t="s">
        <v>90</v>
      </c>
      <c r="C17" s="29">
        <v>200</v>
      </c>
      <c r="D17" s="2">
        <v>7.4</v>
      </c>
      <c r="E17" s="2">
        <v>9</v>
      </c>
      <c r="F17" s="2">
        <v>9.75</v>
      </c>
      <c r="G17" s="2">
        <v>157.5</v>
      </c>
      <c r="H17" s="2">
        <v>0.1</v>
      </c>
      <c r="I17" s="2">
        <v>42.5</v>
      </c>
      <c r="J17" s="2">
        <v>0.08</v>
      </c>
      <c r="K17" s="2">
        <v>1.75</v>
      </c>
      <c r="L17" s="2">
        <v>152.5</v>
      </c>
      <c r="M17" s="2">
        <v>137.5</v>
      </c>
      <c r="N17" s="2">
        <v>60</v>
      </c>
      <c r="O17" s="2">
        <v>2.5</v>
      </c>
      <c r="P17" s="3"/>
      <c r="Q17" s="10"/>
      <c r="R17" s="31"/>
    </row>
    <row r="18" spans="1:21" ht="15" x14ac:dyDescent="0.25">
      <c r="A18" s="27" t="s">
        <v>68</v>
      </c>
      <c r="B18" s="28" t="s">
        <v>78</v>
      </c>
      <c r="C18" s="29">
        <v>50</v>
      </c>
      <c r="D18" s="8">
        <v>0.06</v>
      </c>
      <c r="E18" s="8">
        <v>0.01</v>
      </c>
      <c r="F18" s="8">
        <v>1.9</v>
      </c>
      <c r="G18" s="8">
        <v>12</v>
      </c>
      <c r="H18" s="2">
        <v>0.03</v>
      </c>
      <c r="I18" s="8">
        <v>12.5</v>
      </c>
      <c r="J18" s="8">
        <v>0</v>
      </c>
      <c r="K18" s="8">
        <v>0.35</v>
      </c>
      <c r="L18" s="8">
        <v>7</v>
      </c>
      <c r="M18" s="8">
        <v>13</v>
      </c>
      <c r="N18" s="8">
        <v>10</v>
      </c>
      <c r="O18" s="8">
        <v>0.45</v>
      </c>
      <c r="P18" s="4"/>
      <c r="Q18" s="11"/>
      <c r="R18"/>
      <c r="S18"/>
      <c r="T18"/>
      <c r="U18"/>
    </row>
    <row r="19" spans="1:21" ht="15" x14ac:dyDescent="0.25">
      <c r="A19" s="27" t="s">
        <v>68</v>
      </c>
      <c r="B19" s="28" t="s">
        <v>87</v>
      </c>
      <c r="C19" s="29">
        <v>50</v>
      </c>
      <c r="D19" s="8">
        <v>0.4</v>
      </c>
      <c r="E19" s="8">
        <v>0.05</v>
      </c>
      <c r="F19" s="8">
        <v>1.25</v>
      </c>
      <c r="G19" s="8">
        <v>7</v>
      </c>
      <c r="H19" s="2">
        <v>0.02</v>
      </c>
      <c r="I19" s="8">
        <v>5</v>
      </c>
      <c r="J19" s="8">
        <v>0</v>
      </c>
      <c r="K19" s="8">
        <v>0.05</v>
      </c>
      <c r="L19" s="8">
        <v>11.5</v>
      </c>
      <c r="M19" s="8">
        <v>21</v>
      </c>
      <c r="N19" s="8">
        <v>7</v>
      </c>
      <c r="O19" s="8">
        <v>0.3</v>
      </c>
      <c r="P19" s="4"/>
      <c r="Q19" s="11"/>
      <c r="R19"/>
      <c r="S19"/>
      <c r="T19"/>
      <c r="U19"/>
    </row>
    <row r="20" spans="1:21" ht="15" x14ac:dyDescent="0.25">
      <c r="A20" s="8" t="s">
        <v>25</v>
      </c>
      <c r="B20" s="42" t="s">
        <v>26</v>
      </c>
      <c r="C20" s="43">
        <v>25</v>
      </c>
      <c r="D20" s="8">
        <v>1.9</v>
      </c>
      <c r="E20" s="8">
        <v>0.2</v>
      </c>
      <c r="F20" s="8">
        <v>12.3</v>
      </c>
      <c r="G20" s="8">
        <v>58.75</v>
      </c>
      <c r="H20" s="8">
        <v>0.03</v>
      </c>
      <c r="I20" s="8">
        <v>0</v>
      </c>
      <c r="J20" s="8">
        <v>0</v>
      </c>
      <c r="K20" s="8">
        <v>0.27500000000000002</v>
      </c>
      <c r="L20" s="8">
        <v>5</v>
      </c>
      <c r="M20" s="8">
        <v>16.25</v>
      </c>
      <c r="N20" s="8">
        <v>3.5</v>
      </c>
      <c r="O20" s="8">
        <v>0.27500000000000002</v>
      </c>
      <c r="P20" s="4"/>
      <c r="Q20" s="11"/>
      <c r="R20"/>
      <c r="S20"/>
      <c r="T20"/>
      <c r="U20"/>
    </row>
    <row r="21" spans="1:21" ht="15" x14ac:dyDescent="0.25">
      <c r="A21" s="8" t="s">
        <v>27</v>
      </c>
      <c r="B21" s="42" t="s">
        <v>28</v>
      </c>
      <c r="C21" s="43">
        <v>25</v>
      </c>
      <c r="D21" s="8">
        <v>1.65</v>
      </c>
      <c r="E21" s="8">
        <v>0.3</v>
      </c>
      <c r="F21" s="8">
        <v>8.35</v>
      </c>
      <c r="G21" s="8">
        <v>43.5</v>
      </c>
      <c r="H21" s="8">
        <v>4.4999999999999998E-2</v>
      </c>
      <c r="I21" s="8">
        <v>0</v>
      </c>
      <c r="J21" s="8">
        <v>0</v>
      </c>
      <c r="K21" s="8">
        <v>0.35</v>
      </c>
      <c r="L21" s="8">
        <v>8.75</v>
      </c>
      <c r="M21" s="8">
        <v>39.5</v>
      </c>
      <c r="N21" s="8">
        <v>11.75</v>
      </c>
      <c r="O21" s="8">
        <v>0.97499999999999998</v>
      </c>
      <c r="P21" s="4"/>
      <c r="Q21" s="11"/>
      <c r="R21"/>
      <c r="S21"/>
      <c r="T21"/>
      <c r="U21"/>
    </row>
    <row r="22" spans="1:21" ht="26.25" x14ac:dyDescent="0.25">
      <c r="A22" s="27" t="s">
        <v>107</v>
      </c>
      <c r="B22" s="28" t="s">
        <v>108</v>
      </c>
      <c r="C22" s="29">
        <v>200</v>
      </c>
      <c r="D22" s="8">
        <v>0.3</v>
      </c>
      <c r="E22" s="8">
        <v>0.2</v>
      </c>
      <c r="F22" s="8">
        <v>25.1</v>
      </c>
      <c r="G22" s="8">
        <v>103</v>
      </c>
      <c r="H22" s="8">
        <v>0.01</v>
      </c>
      <c r="I22" s="8">
        <v>3.3</v>
      </c>
      <c r="J22" s="8">
        <v>0</v>
      </c>
      <c r="K22" s="8">
        <v>0.1</v>
      </c>
      <c r="L22" s="8">
        <v>11</v>
      </c>
      <c r="M22" s="8">
        <v>7</v>
      </c>
      <c r="N22" s="8">
        <v>5</v>
      </c>
      <c r="O22" s="8">
        <v>1.2</v>
      </c>
      <c r="Q22" s="11"/>
      <c r="R22"/>
      <c r="S22"/>
      <c r="T22"/>
      <c r="U22"/>
    </row>
    <row r="23" spans="1:21" ht="12.75" customHeight="1" x14ac:dyDescent="0.25">
      <c r="A23" s="57" t="s">
        <v>29</v>
      </c>
      <c r="B23" s="58"/>
      <c r="C23" s="8">
        <f t="shared" ref="C23:O23" si="1">SUM(C15:C22)</f>
        <v>900</v>
      </c>
      <c r="D23" s="8">
        <f t="shared" si="1"/>
        <v>25.414999999999996</v>
      </c>
      <c r="E23" s="8">
        <f t="shared" si="1"/>
        <v>26.095000000000002</v>
      </c>
      <c r="F23" s="8">
        <f t="shared" si="1"/>
        <v>78.47</v>
      </c>
      <c r="G23" s="8">
        <f t="shared" si="1"/>
        <v>662.5</v>
      </c>
      <c r="H23" s="8">
        <f t="shared" si="1"/>
        <v>0.29499999999999998</v>
      </c>
      <c r="I23" s="8">
        <f t="shared" si="1"/>
        <v>66.17</v>
      </c>
      <c r="J23" s="8">
        <f t="shared" si="1"/>
        <v>0.1</v>
      </c>
      <c r="K23" s="8">
        <f t="shared" si="1"/>
        <v>5.8699999999999992</v>
      </c>
      <c r="L23" s="8">
        <f t="shared" si="1"/>
        <v>233.82999999999998</v>
      </c>
      <c r="M23" s="8">
        <f t="shared" si="1"/>
        <v>339</v>
      </c>
      <c r="N23" s="8">
        <f t="shared" si="1"/>
        <v>119.58</v>
      </c>
      <c r="O23" s="8">
        <f t="shared" si="1"/>
        <v>6.98</v>
      </c>
      <c r="Q23" s="11"/>
      <c r="R23"/>
      <c r="S23"/>
      <c r="T23"/>
      <c r="U23"/>
    </row>
    <row r="24" spans="1:21" ht="15" x14ac:dyDescent="0.25">
      <c r="A24" s="59" t="s">
        <v>37</v>
      </c>
      <c r="B24" s="77"/>
      <c r="C24" s="45">
        <f>C13+C23</f>
        <v>1400</v>
      </c>
      <c r="D24" s="45">
        <f t="shared" ref="D24:O24" si="2">D13+D23</f>
        <v>43.114999999999995</v>
      </c>
      <c r="E24" s="45">
        <f t="shared" si="2"/>
        <v>53.45167</v>
      </c>
      <c r="F24" s="45">
        <f t="shared" si="2"/>
        <v>157.19</v>
      </c>
      <c r="G24" s="45">
        <f t="shared" si="2"/>
        <v>1295.6799999999998</v>
      </c>
      <c r="H24" s="45">
        <f t="shared" si="2"/>
        <v>0.45379999999999998</v>
      </c>
      <c r="I24" s="45">
        <f t="shared" si="2"/>
        <v>69.453299999999999</v>
      </c>
      <c r="J24" s="45">
        <f t="shared" si="2"/>
        <v>0.28400000000000003</v>
      </c>
      <c r="K24" s="45">
        <f t="shared" si="2"/>
        <v>6.6226999999999991</v>
      </c>
      <c r="L24" s="45">
        <f t="shared" si="2"/>
        <v>717.11</v>
      </c>
      <c r="M24" s="45">
        <f t="shared" si="2"/>
        <v>770.56</v>
      </c>
      <c r="N24" s="45">
        <f t="shared" si="2"/>
        <v>198.22</v>
      </c>
      <c r="O24" s="45">
        <f t="shared" si="2"/>
        <v>8.8466699999999996</v>
      </c>
      <c r="Q24" s="11"/>
      <c r="R24"/>
      <c r="S24"/>
      <c r="T24"/>
      <c r="U24"/>
    </row>
    <row r="25" spans="1:21" ht="15" x14ac:dyDescent="0.25">
      <c r="Q25" s="11"/>
      <c r="R25"/>
      <c r="S25"/>
      <c r="T25"/>
      <c r="U25"/>
    </row>
    <row r="26" spans="1:21" ht="15" x14ac:dyDescent="0.25">
      <c r="Q26" s="11"/>
      <c r="R26"/>
      <c r="S26"/>
      <c r="T26"/>
      <c r="U26"/>
    </row>
    <row r="27" spans="1:21" ht="15" x14ac:dyDescent="0.25">
      <c r="B27" s="1"/>
      <c r="C27" s="11"/>
      <c r="D27"/>
      <c r="E27"/>
      <c r="F27"/>
      <c r="G27"/>
    </row>
    <row r="28" spans="1:21" ht="15" x14ac:dyDescent="0.25">
      <c r="B28" s="4"/>
      <c r="C28" s="11"/>
      <c r="D28"/>
      <c r="E28"/>
      <c r="F28"/>
      <c r="G28"/>
    </row>
    <row r="29" spans="1:21" ht="15" x14ac:dyDescent="0.25">
      <c r="B29" s="1"/>
      <c r="S29"/>
      <c r="T29"/>
      <c r="U29"/>
    </row>
    <row r="32" spans="1:21" ht="15" x14ac:dyDescent="0.25">
      <c r="S32"/>
      <c r="T32"/>
      <c r="U32"/>
    </row>
    <row r="33" spans="16:16" x14ac:dyDescent="0.2">
      <c r="P33" s="4"/>
    </row>
  </sheetData>
  <mergeCells count="23">
    <mergeCell ref="A7:O7"/>
    <mergeCell ref="A4:A6"/>
    <mergeCell ref="B4:B6"/>
    <mergeCell ref="C4:C6"/>
    <mergeCell ref="D4:F4"/>
    <mergeCell ref="G4:G6"/>
    <mergeCell ref="H4:K4"/>
    <mergeCell ref="A24:B24"/>
    <mergeCell ref="A13:B13"/>
    <mergeCell ref="A14:O14"/>
    <mergeCell ref="A23:B23"/>
    <mergeCell ref="L4:O4"/>
    <mergeCell ref="D5:D6"/>
    <mergeCell ref="E5:E6"/>
    <mergeCell ref="F5:F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scale="89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титул</vt:lpstr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'день 1'!Область_печати</vt:lpstr>
      <vt:lpstr>'день 10'!Область_печати</vt:lpstr>
      <vt:lpstr>'день 2'!Область_печати</vt:lpstr>
      <vt:lpstr>'день 3'!Область_печати</vt:lpstr>
      <vt:lpstr>'день 4'!Область_печати</vt:lpstr>
      <vt:lpstr>'день 5'!Область_печати</vt:lpstr>
      <vt:lpstr>'день 6'!Область_печати</vt:lpstr>
      <vt:lpstr>'день 7'!Область_печати</vt:lpstr>
      <vt:lpstr>'день 8'!Область_печати</vt:lpstr>
      <vt:lpstr>'день 9'!Область_печати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Pc</cp:lastModifiedBy>
  <cp:lastPrinted>2022-08-29T07:46:24Z</cp:lastPrinted>
  <dcterms:created xsi:type="dcterms:W3CDTF">2021-04-02T17:51:57Z</dcterms:created>
  <dcterms:modified xsi:type="dcterms:W3CDTF">2022-09-01T09:24:35Z</dcterms:modified>
</cp:coreProperties>
</file>