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480" yWindow="105" windowWidth="27795" windowHeight="12600" tabRatio="790"/>
  </bookViews>
  <sheets>
    <sheet name="титул" sheetId="23" r:id="rId1"/>
    <sheet name="день 1" sheetId="1" r:id="rId2"/>
    <sheet name="день 2" sheetId="2" r:id="rId3"/>
    <sheet name="день 3" sheetId="4" r:id="rId4"/>
    <sheet name="день 4" sheetId="6" r:id="rId5"/>
    <sheet name="день 5" sheetId="7" r:id="rId6"/>
    <sheet name="день 6" sheetId="8" r:id="rId7"/>
    <sheet name="день 7" sheetId="9" r:id="rId8"/>
    <sheet name="день 8" sheetId="10" r:id="rId9"/>
    <sheet name="день 9" sheetId="11" r:id="rId10"/>
    <sheet name="день 10" sheetId="12" r:id="rId11"/>
  </sheets>
  <definedNames>
    <definedName name="_xlnm.Print_Area" localSheetId="1">'день 1'!$A$1:$V$33</definedName>
    <definedName name="_xlnm.Print_Area" localSheetId="2">'день 2'!$A$1:$V$28</definedName>
    <definedName name="_xlnm.Print_Area" localSheetId="3">'день 3'!$A$1:$V$26</definedName>
    <definedName name="_xlnm.Print_Area" localSheetId="4">'день 4'!$A$1:$V$28</definedName>
    <definedName name="_xlnm.Print_Area" localSheetId="5">'день 5'!$A$1:$V$27</definedName>
    <definedName name="_xlnm.Print_Area" localSheetId="6">'день 6'!$A$1:$V$26</definedName>
    <definedName name="_xlnm.Print_Area" localSheetId="7">'день 7'!$A$1:$V$26</definedName>
    <definedName name="_xlnm.Print_Area" localSheetId="8">'день 8'!$A$1:$V$28</definedName>
    <definedName name="_xlnm.Print_Area" localSheetId="9">'день 9'!$A$1:$V$26</definedName>
  </definedNames>
  <calcPr calcId="162913"/>
</workbook>
</file>

<file path=xl/calcChain.xml><?xml version="1.0" encoding="utf-8"?>
<calcChain xmlns="http://schemas.openxmlformats.org/spreadsheetml/2006/main">
  <c r="C27" i="2" l="1"/>
  <c r="O26" i="12" l="1"/>
  <c r="N26" i="12"/>
  <c r="M26" i="12"/>
  <c r="L26" i="12"/>
  <c r="K26" i="12"/>
  <c r="J26" i="12"/>
  <c r="I26" i="12"/>
  <c r="H26" i="12"/>
  <c r="G26" i="12"/>
  <c r="U15" i="12" s="1"/>
  <c r="F26" i="12"/>
  <c r="T15" i="12" s="1"/>
  <c r="E26" i="12"/>
  <c r="S15" i="12" s="1"/>
  <c r="D26" i="12"/>
  <c r="R15" i="12" s="1"/>
  <c r="C26" i="12"/>
  <c r="O22" i="12"/>
  <c r="N22" i="12"/>
  <c r="M22" i="12"/>
  <c r="L22" i="12"/>
  <c r="K22" i="12"/>
  <c r="J22" i="12"/>
  <c r="I22" i="12"/>
  <c r="H22" i="12"/>
  <c r="G22" i="12"/>
  <c r="U14" i="12" s="1"/>
  <c r="F22" i="12"/>
  <c r="T14" i="12" s="1"/>
  <c r="E22" i="12"/>
  <c r="S14" i="12" s="1"/>
  <c r="D22" i="12"/>
  <c r="C22" i="12"/>
  <c r="O13" i="12"/>
  <c r="O27" i="12" s="1"/>
  <c r="N13" i="12"/>
  <c r="N27" i="12" s="1"/>
  <c r="M13" i="12"/>
  <c r="L13" i="12"/>
  <c r="K13" i="12"/>
  <c r="J13" i="12"/>
  <c r="I13" i="12"/>
  <c r="H13" i="12"/>
  <c r="G13" i="12"/>
  <c r="G27" i="12" s="1"/>
  <c r="U16" i="12" s="1"/>
  <c r="F13" i="12"/>
  <c r="T13" i="12" s="1"/>
  <c r="E13" i="12"/>
  <c r="S13" i="12" s="1"/>
  <c r="D13" i="12"/>
  <c r="R13" i="12" s="1"/>
  <c r="C13" i="12"/>
  <c r="C27" i="12" s="1"/>
  <c r="R14" i="12"/>
  <c r="O25" i="11"/>
  <c r="N25" i="11"/>
  <c r="M25" i="11"/>
  <c r="L25" i="11"/>
  <c r="K25" i="11"/>
  <c r="J25" i="11"/>
  <c r="I25" i="11"/>
  <c r="H25" i="11"/>
  <c r="G25" i="11"/>
  <c r="U15" i="11" s="1"/>
  <c r="F25" i="11"/>
  <c r="T15" i="11" s="1"/>
  <c r="E25" i="11"/>
  <c r="S15" i="11" s="1"/>
  <c r="D25" i="11"/>
  <c r="R15" i="11" s="1"/>
  <c r="C25" i="11"/>
  <c r="O21" i="11"/>
  <c r="N21" i="11"/>
  <c r="M21" i="11"/>
  <c r="L21" i="11"/>
  <c r="K21" i="11"/>
  <c r="J21" i="11"/>
  <c r="I21" i="11"/>
  <c r="H21" i="11"/>
  <c r="G21" i="11"/>
  <c r="U14" i="11" s="1"/>
  <c r="F21" i="11"/>
  <c r="E21" i="11"/>
  <c r="S14" i="11" s="1"/>
  <c r="D21" i="11"/>
  <c r="R14" i="11" s="1"/>
  <c r="C21" i="11"/>
  <c r="O12" i="11"/>
  <c r="N12" i="11"/>
  <c r="M12" i="11"/>
  <c r="L12" i="11"/>
  <c r="K12" i="11"/>
  <c r="J12" i="11"/>
  <c r="I12" i="11"/>
  <c r="H12" i="11"/>
  <c r="G12" i="11"/>
  <c r="U13" i="11" s="1"/>
  <c r="F12" i="11"/>
  <c r="T13" i="11" s="1"/>
  <c r="E12" i="11"/>
  <c r="S13" i="11" s="1"/>
  <c r="D12" i="11"/>
  <c r="C12" i="11"/>
  <c r="T14" i="11"/>
  <c r="O27" i="10"/>
  <c r="N27" i="10"/>
  <c r="M27" i="10"/>
  <c r="L27" i="10"/>
  <c r="K27" i="10"/>
  <c r="J27" i="10"/>
  <c r="I27" i="10"/>
  <c r="H27" i="10"/>
  <c r="G27" i="10"/>
  <c r="U15" i="10" s="1"/>
  <c r="F27" i="10"/>
  <c r="T15" i="10" s="1"/>
  <c r="E27" i="10"/>
  <c r="D27" i="10"/>
  <c r="R15" i="10" s="1"/>
  <c r="C27" i="10"/>
  <c r="O23" i="10"/>
  <c r="N23" i="10"/>
  <c r="M23" i="10"/>
  <c r="L23" i="10"/>
  <c r="K23" i="10"/>
  <c r="J23" i="10"/>
  <c r="I23" i="10"/>
  <c r="H23" i="10"/>
  <c r="G23" i="10"/>
  <c r="U14" i="10" s="1"/>
  <c r="F23" i="10"/>
  <c r="T14" i="10" s="1"/>
  <c r="E23" i="10"/>
  <c r="S14" i="10" s="1"/>
  <c r="D23" i="10"/>
  <c r="C23" i="10"/>
  <c r="S15" i="10"/>
  <c r="O13" i="10"/>
  <c r="N13" i="10"/>
  <c r="M13" i="10"/>
  <c r="L13" i="10"/>
  <c r="K13" i="10"/>
  <c r="J13" i="10"/>
  <c r="I13" i="10"/>
  <c r="H13" i="10"/>
  <c r="G13" i="10"/>
  <c r="U13" i="10" s="1"/>
  <c r="F13" i="10"/>
  <c r="T13" i="10" s="1"/>
  <c r="E13" i="10"/>
  <c r="S13" i="10" s="1"/>
  <c r="D13" i="10"/>
  <c r="C13" i="10"/>
  <c r="R14" i="10"/>
  <c r="O25" i="9"/>
  <c r="N25" i="9"/>
  <c r="M25" i="9"/>
  <c r="L25" i="9"/>
  <c r="K25" i="9"/>
  <c r="J25" i="9"/>
  <c r="I25" i="9"/>
  <c r="H25" i="9"/>
  <c r="G25" i="9"/>
  <c r="U15" i="9" s="1"/>
  <c r="F25" i="9"/>
  <c r="T15" i="9" s="1"/>
  <c r="E25" i="9"/>
  <c r="S15" i="9" s="1"/>
  <c r="D25" i="9"/>
  <c r="R15" i="9" s="1"/>
  <c r="C25" i="9"/>
  <c r="O21" i="9"/>
  <c r="N21" i="9"/>
  <c r="M21" i="9"/>
  <c r="L21" i="9"/>
  <c r="K21" i="9"/>
  <c r="J21" i="9"/>
  <c r="I21" i="9"/>
  <c r="H21" i="9"/>
  <c r="G21" i="9"/>
  <c r="U14" i="9" s="1"/>
  <c r="F21" i="9"/>
  <c r="T14" i="9" s="1"/>
  <c r="E21" i="9"/>
  <c r="D21" i="9"/>
  <c r="C21" i="9"/>
  <c r="O12" i="9"/>
  <c r="N12" i="9"/>
  <c r="M12" i="9"/>
  <c r="L12" i="9"/>
  <c r="K12" i="9"/>
  <c r="J12" i="9"/>
  <c r="I12" i="9"/>
  <c r="H12" i="9"/>
  <c r="G12" i="9"/>
  <c r="U13" i="9" s="1"/>
  <c r="F12" i="9"/>
  <c r="E12" i="9"/>
  <c r="S13" i="9" s="1"/>
  <c r="D12" i="9"/>
  <c r="R13" i="9" s="1"/>
  <c r="C12" i="9"/>
  <c r="S14" i="9"/>
  <c r="R14" i="9"/>
  <c r="O25" i="8"/>
  <c r="N25" i="8"/>
  <c r="M25" i="8"/>
  <c r="L25" i="8"/>
  <c r="K25" i="8"/>
  <c r="J25" i="8"/>
  <c r="I25" i="8"/>
  <c r="H25" i="8"/>
  <c r="G25" i="8"/>
  <c r="U15" i="8" s="1"/>
  <c r="F25" i="8"/>
  <c r="T15" i="8" s="1"/>
  <c r="E25" i="8"/>
  <c r="S15" i="8" s="1"/>
  <c r="D25" i="8"/>
  <c r="R15" i="8" s="1"/>
  <c r="C25" i="8"/>
  <c r="O21" i="8"/>
  <c r="N21" i="8"/>
  <c r="M21" i="8"/>
  <c r="L21" i="8"/>
  <c r="K21" i="8"/>
  <c r="J21" i="8"/>
  <c r="I21" i="8"/>
  <c r="H21" i="8"/>
  <c r="G21" i="8"/>
  <c r="U14" i="8" s="1"/>
  <c r="F21" i="8"/>
  <c r="T14" i="8" s="1"/>
  <c r="E21" i="8"/>
  <c r="D21" i="8"/>
  <c r="R14" i="8" s="1"/>
  <c r="C21" i="8"/>
  <c r="O12" i="8"/>
  <c r="N12" i="8"/>
  <c r="M12" i="8"/>
  <c r="L12" i="8"/>
  <c r="K12" i="8"/>
  <c r="J12" i="8"/>
  <c r="I12" i="8"/>
  <c r="H12" i="8"/>
  <c r="G12" i="8"/>
  <c r="U13" i="8" s="1"/>
  <c r="F12" i="8"/>
  <c r="T13" i="8" s="1"/>
  <c r="E12" i="8"/>
  <c r="S13" i="8" s="1"/>
  <c r="D12" i="8"/>
  <c r="C12" i="8"/>
  <c r="O26" i="7"/>
  <c r="N26" i="7"/>
  <c r="M26" i="7"/>
  <c r="L26" i="7"/>
  <c r="K26" i="7"/>
  <c r="J26" i="7"/>
  <c r="I26" i="7"/>
  <c r="H26" i="7"/>
  <c r="G26" i="7"/>
  <c r="U15" i="7" s="1"/>
  <c r="F26" i="7"/>
  <c r="T15" i="7" s="1"/>
  <c r="E26" i="7"/>
  <c r="S15" i="7" s="1"/>
  <c r="D26" i="7"/>
  <c r="C26" i="7"/>
  <c r="O22" i="7"/>
  <c r="N22" i="7"/>
  <c r="M22" i="7"/>
  <c r="L22" i="7"/>
  <c r="K22" i="7"/>
  <c r="J22" i="7"/>
  <c r="I22" i="7"/>
  <c r="H22" i="7"/>
  <c r="G22" i="7"/>
  <c r="U14" i="7" s="1"/>
  <c r="F22" i="7"/>
  <c r="T14" i="7" s="1"/>
  <c r="E22" i="7"/>
  <c r="S14" i="7" s="1"/>
  <c r="D22" i="7"/>
  <c r="R14" i="7" s="1"/>
  <c r="C22" i="7"/>
  <c r="R15" i="7"/>
  <c r="O13" i="7"/>
  <c r="N13" i="7"/>
  <c r="M13" i="7"/>
  <c r="L13" i="7"/>
  <c r="K13" i="7"/>
  <c r="J13" i="7"/>
  <c r="I13" i="7"/>
  <c r="H13" i="7"/>
  <c r="G13" i="7"/>
  <c r="F13" i="7"/>
  <c r="E13" i="7"/>
  <c r="D13" i="7"/>
  <c r="R13" i="7" s="1"/>
  <c r="C13" i="7"/>
  <c r="O27" i="6"/>
  <c r="N27" i="6"/>
  <c r="M27" i="6"/>
  <c r="L27" i="6"/>
  <c r="K27" i="6"/>
  <c r="J27" i="6"/>
  <c r="I27" i="6"/>
  <c r="H27" i="6"/>
  <c r="G27" i="6"/>
  <c r="U15" i="6" s="1"/>
  <c r="F27" i="6"/>
  <c r="T15" i="6" s="1"/>
  <c r="E27" i="6"/>
  <c r="S15" i="6" s="1"/>
  <c r="D27" i="6"/>
  <c r="R15" i="6" s="1"/>
  <c r="C27" i="6"/>
  <c r="O23" i="6"/>
  <c r="N23" i="6"/>
  <c r="M23" i="6"/>
  <c r="L23" i="6"/>
  <c r="K23" i="6"/>
  <c r="J23" i="6"/>
  <c r="I23" i="6"/>
  <c r="H23" i="6"/>
  <c r="G23" i="6"/>
  <c r="U14" i="6" s="1"/>
  <c r="F23" i="6"/>
  <c r="T14" i="6" s="1"/>
  <c r="E23" i="6"/>
  <c r="S14" i="6" s="1"/>
  <c r="D23" i="6"/>
  <c r="R14" i="6" s="1"/>
  <c r="C23" i="6"/>
  <c r="O13" i="6"/>
  <c r="N13" i="6"/>
  <c r="M13" i="6"/>
  <c r="L13" i="6"/>
  <c r="K13" i="6"/>
  <c r="J13" i="6"/>
  <c r="I13" i="6"/>
  <c r="H13" i="6"/>
  <c r="G13" i="6"/>
  <c r="U13" i="6" s="1"/>
  <c r="F13" i="6"/>
  <c r="T13" i="6" s="1"/>
  <c r="E13" i="6"/>
  <c r="S13" i="6" s="1"/>
  <c r="D13" i="6"/>
  <c r="C13" i="6"/>
  <c r="O25" i="4"/>
  <c r="N25" i="4"/>
  <c r="M25" i="4"/>
  <c r="L25" i="4"/>
  <c r="K25" i="4"/>
  <c r="J25" i="4"/>
  <c r="I25" i="4"/>
  <c r="H25" i="4"/>
  <c r="G25" i="4"/>
  <c r="U15" i="4" s="1"/>
  <c r="F25" i="4"/>
  <c r="T15" i="4" s="1"/>
  <c r="E25" i="4"/>
  <c r="S15" i="4" s="1"/>
  <c r="D25" i="4"/>
  <c r="R15" i="4" s="1"/>
  <c r="C25" i="4"/>
  <c r="O21" i="4"/>
  <c r="N21" i="4"/>
  <c r="M21" i="4"/>
  <c r="L21" i="4"/>
  <c r="K21" i="4"/>
  <c r="J21" i="4"/>
  <c r="I21" i="4"/>
  <c r="H21" i="4"/>
  <c r="G21" i="4"/>
  <c r="U14" i="4" s="1"/>
  <c r="F21" i="4"/>
  <c r="T14" i="4" s="1"/>
  <c r="E21" i="4"/>
  <c r="S14" i="4" s="1"/>
  <c r="D21" i="4"/>
  <c r="C21" i="4"/>
  <c r="O11" i="4"/>
  <c r="N11" i="4"/>
  <c r="M11" i="4"/>
  <c r="L11" i="4"/>
  <c r="K11" i="4"/>
  <c r="J11" i="4"/>
  <c r="I11" i="4"/>
  <c r="H11" i="4"/>
  <c r="G11" i="4"/>
  <c r="U13" i="4" s="1"/>
  <c r="F11" i="4"/>
  <c r="T13" i="4" s="1"/>
  <c r="E11" i="4"/>
  <c r="S13" i="4" s="1"/>
  <c r="D11" i="4"/>
  <c r="C11" i="4"/>
  <c r="R14" i="4"/>
  <c r="O27" i="2"/>
  <c r="N27" i="2"/>
  <c r="M27" i="2"/>
  <c r="L27" i="2"/>
  <c r="K27" i="2"/>
  <c r="J27" i="2"/>
  <c r="I27" i="2"/>
  <c r="H27" i="2"/>
  <c r="G27" i="2"/>
  <c r="U15" i="2" s="1"/>
  <c r="F27" i="2"/>
  <c r="T15" i="2" s="1"/>
  <c r="E27" i="2"/>
  <c r="S15" i="2" s="1"/>
  <c r="D27" i="2"/>
  <c r="R15" i="2" s="1"/>
  <c r="O21" i="2"/>
  <c r="N21" i="2"/>
  <c r="M21" i="2"/>
  <c r="L21" i="2"/>
  <c r="K21" i="2"/>
  <c r="J21" i="2"/>
  <c r="I21" i="2"/>
  <c r="H21" i="2"/>
  <c r="G21" i="2"/>
  <c r="U14" i="2" s="1"/>
  <c r="F21" i="2"/>
  <c r="T14" i="2" s="1"/>
  <c r="E21" i="2"/>
  <c r="S14" i="2" s="1"/>
  <c r="D21" i="2"/>
  <c r="R14" i="2" s="1"/>
  <c r="C21" i="2"/>
  <c r="O13" i="2"/>
  <c r="N13" i="2"/>
  <c r="M13" i="2"/>
  <c r="L13" i="2"/>
  <c r="K13" i="2"/>
  <c r="J13" i="2"/>
  <c r="I13" i="2"/>
  <c r="H13" i="2"/>
  <c r="G13" i="2"/>
  <c r="U13" i="2" s="1"/>
  <c r="F13" i="2"/>
  <c r="T13" i="2" s="1"/>
  <c r="E13" i="2"/>
  <c r="S13" i="2" s="1"/>
  <c r="D13" i="2"/>
  <c r="C13" i="2"/>
  <c r="C32" i="1"/>
  <c r="O32" i="1"/>
  <c r="N32" i="1"/>
  <c r="M32" i="1"/>
  <c r="L32" i="1"/>
  <c r="K32" i="1"/>
  <c r="J32" i="1"/>
  <c r="I32" i="1"/>
  <c r="H32" i="1"/>
  <c r="G32" i="1"/>
  <c r="U15" i="1" s="1"/>
  <c r="F32" i="1"/>
  <c r="T15" i="1" s="1"/>
  <c r="E32" i="1"/>
  <c r="S15" i="1" s="1"/>
  <c r="D32" i="1"/>
  <c r="R15" i="1" s="1"/>
  <c r="H27" i="12" l="1"/>
  <c r="K28" i="10"/>
  <c r="I27" i="12"/>
  <c r="M27" i="12"/>
  <c r="J27" i="12"/>
  <c r="K27" i="12"/>
  <c r="F27" i="12"/>
  <c r="T16" i="12" s="1"/>
  <c r="L27" i="12"/>
  <c r="U13" i="12"/>
  <c r="D27" i="12"/>
  <c r="R16" i="12" s="1"/>
  <c r="K26" i="11"/>
  <c r="M26" i="11"/>
  <c r="D26" i="11"/>
  <c r="R16" i="11" s="1"/>
  <c r="J26" i="11"/>
  <c r="E26" i="11"/>
  <c r="S16" i="11" s="1"/>
  <c r="L26" i="11"/>
  <c r="H26" i="11"/>
  <c r="N26" i="11"/>
  <c r="C26" i="11"/>
  <c r="I26" i="11"/>
  <c r="O26" i="11"/>
  <c r="D28" i="10"/>
  <c r="R16" i="10" s="1"/>
  <c r="J28" i="10"/>
  <c r="E28" i="10"/>
  <c r="S16" i="10" s="1"/>
  <c r="M28" i="10"/>
  <c r="L28" i="10"/>
  <c r="H28" i="10"/>
  <c r="N28" i="10"/>
  <c r="C28" i="10"/>
  <c r="I28" i="10"/>
  <c r="O28" i="10"/>
  <c r="L26" i="9"/>
  <c r="F26" i="9"/>
  <c r="T16" i="9" s="1"/>
  <c r="M26" i="9"/>
  <c r="N26" i="9"/>
  <c r="J26" i="9"/>
  <c r="E26" i="9"/>
  <c r="S16" i="9" s="1"/>
  <c r="K26" i="9"/>
  <c r="H26" i="9"/>
  <c r="G26" i="9"/>
  <c r="U16" i="9" s="1"/>
  <c r="C26" i="9"/>
  <c r="I26" i="9"/>
  <c r="O26" i="9"/>
  <c r="E26" i="8"/>
  <c r="S16" i="8" s="1"/>
  <c r="K26" i="8"/>
  <c r="S14" i="8"/>
  <c r="D26" i="8"/>
  <c r="R16" i="8" s="1"/>
  <c r="J26" i="8"/>
  <c r="C26" i="8"/>
  <c r="I26" i="8"/>
  <c r="O26" i="8"/>
  <c r="M26" i="8"/>
  <c r="L26" i="8"/>
  <c r="H26" i="8"/>
  <c r="N26" i="8"/>
  <c r="J27" i="7"/>
  <c r="E27" i="7"/>
  <c r="S16" i="7" s="1"/>
  <c r="K27" i="7"/>
  <c r="L27" i="7"/>
  <c r="G27" i="7"/>
  <c r="U16" i="7" s="1"/>
  <c r="C27" i="7"/>
  <c r="I27" i="7"/>
  <c r="O27" i="7"/>
  <c r="F27" i="7"/>
  <c r="T16" i="7" s="1"/>
  <c r="M27" i="7"/>
  <c r="H27" i="7"/>
  <c r="N27" i="7"/>
  <c r="S13" i="7"/>
  <c r="U13" i="7"/>
  <c r="J28" i="6"/>
  <c r="D28" i="6"/>
  <c r="R16" i="6" s="1"/>
  <c r="H28" i="6"/>
  <c r="N28" i="6"/>
  <c r="K28" i="6"/>
  <c r="C28" i="6"/>
  <c r="I28" i="6"/>
  <c r="O28" i="6"/>
  <c r="E28" i="6"/>
  <c r="S16" i="6" s="1"/>
  <c r="M28" i="6"/>
  <c r="L28" i="6"/>
  <c r="M26" i="4"/>
  <c r="D26" i="4"/>
  <c r="R16" i="4" s="1"/>
  <c r="J26" i="4"/>
  <c r="K26" i="4"/>
  <c r="H26" i="4"/>
  <c r="L26" i="4"/>
  <c r="N26" i="4"/>
  <c r="C26" i="4"/>
  <c r="O26" i="4"/>
  <c r="I26" i="4"/>
  <c r="E26" i="4"/>
  <c r="S16" i="4" s="1"/>
  <c r="K28" i="2"/>
  <c r="D28" i="2"/>
  <c r="R16" i="2" s="1"/>
  <c r="J28" i="2"/>
  <c r="M28" i="2"/>
  <c r="H28" i="2"/>
  <c r="N28" i="2"/>
  <c r="C28" i="2"/>
  <c r="I28" i="2"/>
  <c r="O28" i="2"/>
  <c r="E27" i="12"/>
  <c r="S16" i="12" s="1"/>
  <c r="F26" i="11"/>
  <c r="T16" i="11" s="1"/>
  <c r="G26" i="11"/>
  <c r="U16" i="11" s="1"/>
  <c r="R13" i="11"/>
  <c r="F28" i="10"/>
  <c r="T16" i="10" s="1"/>
  <c r="G28" i="10"/>
  <c r="U16" i="10" s="1"/>
  <c r="R13" i="10"/>
  <c r="T13" i="9"/>
  <c r="D26" i="9"/>
  <c r="R16" i="9" s="1"/>
  <c r="F26" i="8"/>
  <c r="T16" i="8" s="1"/>
  <c r="G26" i="8"/>
  <c r="U16" i="8" s="1"/>
  <c r="R13" i="8"/>
  <c r="T13" i="7"/>
  <c r="D27" i="7"/>
  <c r="R16" i="7" s="1"/>
  <c r="F28" i="6"/>
  <c r="T16" i="6" s="1"/>
  <c r="G28" i="6"/>
  <c r="U16" i="6" s="1"/>
  <c r="R13" i="6"/>
  <c r="F26" i="4"/>
  <c r="T16" i="4" s="1"/>
  <c r="G26" i="4"/>
  <c r="U16" i="4" s="1"/>
  <c r="R13" i="4"/>
  <c r="L28" i="2"/>
  <c r="E28" i="2"/>
  <c r="S16" i="2" s="1"/>
  <c r="F28" i="2"/>
  <c r="T16" i="2" s="1"/>
  <c r="G28" i="2"/>
  <c r="U16" i="2" s="1"/>
  <c r="R13" i="2"/>
  <c r="C28" i="1" l="1"/>
  <c r="C15" i="1"/>
  <c r="C33" i="1" l="1"/>
  <c r="D28" i="1"/>
  <c r="R14" i="1" s="1"/>
  <c r="D15" i="1"/>
  <c r="R13" i="1" l="1"/>
  <c r="D33" i="1"/>
  <c r="R16" i="1" s="1"/>
  <c r="O28" i="1"/>
  <c r="N28" i="1"/>
  <c r="M28" i="1"/>
  <c r="L28" i="1"/>
  <c r="K28" i="1"/>
  <c r="J28" i="1"/>
  <c r="I28" i="1"/>
  <c r="H28" i="1"/>
  <c r="G28" i="1"/>
  <c r="U14" i="1" s="1"/>
  <c r="F28" i="1"/>
  <c r="T14" i="1" s="1"/>
  <c r="E28" i="1"/>
  <c r="S14" i="1" s="1"/>
  <c r="O15" i="1"/>
  <c r="N15" i="1"/>
  <c r="M15" i="1"/>
  <c r="L15" i="1"/>
  <c r="K15" i="1"/>
  <c r="K33" i="1" s="1"/>
  <c r="J15" i="1"/>
  <c r="I15" i="1"/>
  <c r="H15" i="1"/>
  <c r="G15" i="1"/>
  <c r="F15" i="1"/>
  <c r="E15" i="1"/>
  <c r="L33" i="1" l="1"/>
  <c r="M33" i="1"/>
  <c r="I33" i="1"/>
  <c r="H33" i="1"/>
  <c r="O33" i="1"/>
  <c r="U13" i="1"/>
  <c r="G33" i="1"/>
  <c r="U16" i="1" s="1"/>
  <c r="N33" i="1"/>
  <c r="T13" i="1"/>
  <c r="F33" i="1"/>
  <c r="T16" i="1" s="1"/>
  <c r="J33" i="1"/>
  <c r="S13" i="1"/>
  <c r="E33" i="1"/>
  <c r="S16" i="1" s="1"/>
</calcChain>
</file>

<file path=xl/sharedStrings.xml><?xml version="1.0" encoding="utf-8"?>
<sst xmlns="http://schemas.openxmlformats.org/spreadsheetml/2006/main" count="690" uniqueCount="171">
  <si>
    <t>Утверждаю :</t>
  </si>
  <si>
    <t>Согласовано :</t>
  </si>
  <si>
    <t>День:</t>
  </si>
  <si>
    <t>Возрастная категория:</t>
  </si>
  <si>
    <t>Пищевые вещества</t>
  </si>
  <si>
    <t>ВИТАМИНЫ, мг</t>
  </si>
  <si>
    <t>Минеральные вещества, мг</t>
  </si>
  <si>
    <t>Наименование блюда</t>
  </si>
  <si>
    <t>Выход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</si>
  <si>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</si>
  <si>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</si>
  <si>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</si>
  <si>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</si>
  <si>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</si>
  <si>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</si>
  <si>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</si>
  <si>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</si>
  <si>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</si>
  <si>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</si>
  <si>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</si>
  <si>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</si>
  <si>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105/2013</t>
  </si>
  <si>
    <t>111/2013</t>
  </si>
  <si>
    <t>Батон нарезной</t>
  </si>
  <si>
    <t>501/2013</t>
  </si>
  <si>
    <t>108/2013</t>
  </si>
  <si>
    <t>Хлеб пшеничный</t>
  </si>
  <si>
    <t>109/2013</t>
  </si>
  <si>
    <t>Хлеб ржаной</t>
  </si>
  <si>
    <t>Итого</t>
  </si>
  <si>
    <t>ОБЕД</t>
  </si>
  <si>
    <t>128/2013</t>
  </si>
  <si>
    <t>381/2013</t>
  </si>
  <si>
    <t>Котлета мясная</t>
  </si>
  <si>
    <t>508/2013</t>
  </si>
  <si>
    <t>Компот из смеси сухофруктов</t>
  </si>
  <si>
    <t>№ рецептур</t>
  </si>
  <si>
    <t>ВСЕГО ЗА ДЕНЬ</t>
  </si>
  <si>
    <t xml:space="preserve">Итого </t>
  </si>
  <si>
    <t>Масло сливочное</t>
  </si>
  <si>
    <t>Выполнение норм в пищевых веществах и энергии обущающихся</t>
  </si>
  <si>
    <t>СанПин Таблтца № 3</t>
  </si>
  <si>
    <t>Белки %</t>
  </si>
  <si>
    <t>Жиры %</t>
  </si>
  <si>
    <t>Углеводы %</t>
  </si>
  <si>
    <t>Калории %</t>
  </si>
  <si>
    <t>Завтрак  (20 - 25 %)</t>
  </si>
  <si>
    <t>Обед ( 30 - 35 %)</t>
  </si>
  <si>
    <t>Калорийность, ккал</t>
  </si>
  <si>
    <t>Каша "Дружба"</t>
  </si>
  <si>
    <t>260/2013</t>
  </si>
  <si>
    <t>495/2013</t>
  </si>
  <si>
    <t>Чай с молоком</t>
  </si>
  <si>
    <t>241/2013</t>
  </si>
  <si>
    <t>1//2013</t>
  </si>
  <si>
    <t xml:space="preserve">Каша пшенная рассыпчатая </t>
  </si>
  <si>
    <t>Кофейный напиток с молоком</t>
  </si>
  <si>
    <t>Борщ с капустой и картофелем</t>
  </si>
  <si>
    <t>Салат из капусты белокачанной</t>
  </si>
  <si>
    <t>541/2013</t>
  </si>
  <si>
    <t>Ватрушка с творогом</t>
  </si>
  <si>
    <t>ПРИМЕРНОЕ  ДЕСЯТИ ДНЕВНОЕ МЕНЮ НА ПИЩЕБЛОКЕ</t>
  </si>
  <si>
    <t>479/2013</t>
  </si>
  <si>
    <t>Сметана</t>
  </si>
  <si>
    <t>7-11 лет</t>
  </si>
  <si>
    <t xml:space="preserve">в образовательных учреждениях в возрасте 7-11 лет </t>
  </si>
  <si>
    <t>100/2013</t>
  </si>
  <si>
    <t>Сыр</t>
  </si>
  <si>
    <t>ПОЛДНИК</t>
  </si>
  <si>
    <t>Полдник (10-15 %)</t>
  </si>
  <si>
    <t>Итого за день (60 -75 %)</t>
  </si>
  <si>
    <t>412/2013</t>
  </si>
  <si>
    <t>Биточек куриный</t>
  </si>
  <si>
    <t>291/2013</t>
  </si>
  <si>
    <t>Макаронные  изделия отварные</t>
  </si>
  <si>
    <t>106/2013</t>
  </si>
  <si>
    <t>Огурец свежий</t>
  </si>
  <si>
    <t>493/2013</t>
  </si>
  <si>
    <t>Чай с сахаром</t>
  </si>
  <si>
    <t>153/2013</t>
  </si>
  <si>
    <t>Суп  с рыбными консервами</t>
  </si>
  <si>
    <t>406/2013</t>
  </si>
  <si>
    <t>Плов из отварной птицы</t>
  </si>
  <si>
    <t>507/2013</t>
  </si>
  <si>
    <t>Компот из свежих яблок</t>
  </si>
  <si>
    <t>Помидоры свежие</t>
  </si>
  <si>
    <t>300/2013</t>
  </si>
  <si>
    <t>Яйца вареные</t>
  </si>
  <si>
    <t>65/2013</t>
  </si>
  <si>
    <t>Салат картофельный с зеленым горошком</t>
  </si>
  <si>
    <t>494/2013</t>
  </si>
  <si>
    <t xml:space="preserve">Чай с лимоном </t>
  </si>
  <si>
    <t>496/2013</t>
  </si>
  <si>
    <t>Какао с молоком</t>
  </si>
  <si>
    <t>112/2013</t>
  </si>
  <si>
    <t>Яблоко свежее</t>
  </si>
  <si>
    <t>144/2013</t>
  </si>
  <si>
    <t>Суп картофельный с горохом</t>
  </si>
  <si>
    <t>Огурецы свежие</t>
  </si>
  <si>
    <t>Шницель мясной</t>
  </si>
  <si>
    <t>423/2013</t>
  </si>
  <si>
    <t>Капуста тушеная</t>
  </si>
  <si>
    <t>519/2013</t>
  </si>
  <si>
    <t>Напиток из шиповника</t>
  </si>
  <si>
    <t>590/2013</t>
  </si>
  <si>
    <t>Печенье</t>
  </si>
  <si>
    <t>517/2013</t>
  </si>
  <si>
    <t>Йогурт</t>
  </si>
  <si>
    <t>319/2013</t>
  </si>
  <si>
    <t>Пудинг творожный запеченый</t>
  </si>
  <si>
    <t>349/2013</t>
  </si>
  <si>
    <t>Тефтели рыбные</t>
  </si>
  <si>
    <t>429/2013</t>
  </si>
  <si>
    <t xml:space="preserve">Картофельное пюре </t>
  </si>
  <si>
    <t>107/2013</t>
  </si>
  <si>
    <t>Огурец соленый</t>
  </si>
  <si>
    <t>134/2013</t>
  </si>
  <si>
    <t>Рассольник ленинградский</t>
  </si>
  <si>
    <t>102/2013</t>
  </si>
  <si>
    <t>Сосиска отварная</t>
  </si>
  <si>
    <t>509/2013</t>
  </si>
  <si>
    <t>Компот из яблок с лимоном</t>
  </si>
  <si>
    <t>518/2013</t>
  </si>
  <si>
    <t>Сок яблочный</t>
  </si>
  <si>
    <t>573/2013</t>
  </si>
  <si>
    <t>Гребешок</t>
  </si>
  <si>
    <t>301/2013</t>
  </si>
  <si>
    <t>Омлет натуральный</t>
  </si>
  <si>
    <t>589/2013</t>
  </si>
  <si>
    <t>Пряники</t>
  </si>
  <si>
    <t>157/2013</t>
  </si>
  <si>
    <t>Суп с макаронными изделиями</t>
  </si>
  <si>
    <t>404/2013</t>
  </si>
  <si>
    <t>Птица отварная</t>
  </si>
  <si>
    <t>237/2013</t>
  </si>
  <si>
    <t xml:space="preserve">Каша гречневая рассыпчатая </t>
  </si>
  <si>
    <t>565/2013</t>
  </si>
  <si>
    <t>Булочка дорожная</t>
  </si>
  <si>
    <t>515/2013</t>
  </si>
  <si>
    <t>Молоко кипяченое</t>
  </si>
  <si>
    <t>500/2013</t>
  </si>
  <si>
    <t>Кофейный напиток на сгущеном молоке</t>
  </si>
  <si>
    <t>142/2013</t>
  </si>
  <si>
    <t>Щи из свежей капусты с картофелем</t>
  </si>
  <si>
    <t>345/2013</t>
  </si>
  <si>
    <t>Котлета рыбная</t>
  </si>
  <si>
    <t>Банан</t>
  </si>
  <si>
    <t>503/2013</t>
  </si>
  <si>
    <t>Кисель из концентрата</t>
  </si>
  <si>
    <t>265/2013</t>
  </si>
  <si>
    <t>Каша из хлопьев овсяных "Геркулес" жидкая</t>
  </si>
  <si>
    <t>Биточки из говядины</t>
  </si>
  <si>
    <t>588/2013</t>
  </si>
  <si>
    <t>Вафли</t>
  </si>
  <si>
    <t>268/2013</t>
  </si>
  <si>
    <t>Каша рисовая молочная жидкая</t>
  </si>
  <si>
    <t>405/2013</t>
  </si>
  <si>
    <t>Курица в соусе с томатом</t>
  </si>
  <si>
    <t>407/2013</t>
  </si>
  <si>
    <t>Рагу из птицы</t>
  </si>
  <si>
    <t>414/2013</t>
  </si>
  <si>
    <t>Рис отварной</t>
  </si>
  <si>
    <t>Компот из ягод</t>
  </si>
  <si>
    <t>579/2013</t>
  </si>
  <si>
    <t>Коржик молочный</t>
  </si>
  <si>
    <t>553/2013</t>
  </si>
  <si>
    <t>Шанежка с картофелем</t>
  </si>
  <si>
    <t xml:space="preserve">МАОУ "СОШ 15" </t>
  </si>
  <si>
    <t>Директор МАОУ "СОШ №15"</t>
  </si>
  <si>
    <t>С.В. Комарова</t>
  </si>
  <si>
    <t>ИП М.Ф. Шахутдинов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</si>
</sst>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164" fontId="2" fillId="0" borderId="7" xfId="0" applyNumberFormat="1" applyFont="1" applyFill="1" applyBorder="1"/>
    <xf numFmtId="2" fontId="2" fillId="0" borderId="0" xfId="0" applyNumberFormat="1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6" fillId="0" borderId="0" xfId="0" applyFont="1"/>
    <xf numFmtId="0" fontId="5" fillId="0" borderId="0" xfId="0" applyFont="1" applyBorder="1"/>
    <xf numFmtId="2" fontId="2" fillId="0" borderId="7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/>
    <xf numFmtId="0" fontId="7" fillId="0" borderId="9" xfId="0" applyFont="1" applyBorder="1"/>
    <xf numFmtId="0" fontId="7" fillId="0" borderId="7" xfId="0" applyFont="1" applyBorder="1" applyAlignment="1">
      <alignment horizontal="center" vertical="center"/>
    </xf>
    <xf numFmtId="0" fontId="3" fillId="0" borderId="0" xfId="0" applyFont="1" applyFill="1"/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2" fontId="6" fillId="0" borderId="7" xfId="0" applyNumberFormat="1" applyFont="1" applyBorder="1"/>
    <xf numFmtId="2" fontId="3" fillId="0" borderId="0" xfId="0" applyNumberFormat="1" applyFont="1"/>
    <xf numFmtId="17" fontId="2" fillId="0" borderId="7" xfId="0" applyNumberFormat="1" applyFont="1" applyFill="1" applyBorder="1"/>
    <xf numFmtId="0" fontId="9" fillId="0" borderId="0" xfId="0" applyFont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/>
    <xf numFmtId="2" fontId="2" fillId="0" borderId="7" xfId="0" applyNumberFormat="1" applyFont="1" applyFill="1" applyBorder="1" applyAlignment="1">
      <alignment wrapText="1"/>
    </xf>
    <xf numFmtId="1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/>
    <xf numFmtId="17" fontId="2" fillId="0" borderId="7" xfId="0" applyNumberFormat="1" applyFont="1" applyFill="1" applyBorder="1" applyAlignment="1">
      <alignment wrapText="1"/>
    </xf>
    <xf numFmtId="1" fontId="1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7" xfId="0" applyNumberFormat="1" applyFont="1" applyFill="1" applyBorder="1"/>
    <xf numFmtId="2" fontId="3" fillId="0" borderId="0" xfId="0" applyNumberFormat="1" applyFont="1" applyFill="1"/>
    <xf numFmtId="2" fontId="3" fillId="0" borderId="7" xfId="0" applyNumberFormat="1" applyFont="1" applyFill="1" applyBorder="1"/>
    <xf numFmtId="0" fontId="11" fillId="0" borderId="0" xfId="0" applyFont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68581</xdr:rowOff>
    </xdr:from>
    <xdr:to>
      <xdr:col>14</xdr:col>
      <xdr:colOff>396878</xdr:colOff>
      <xdr:row>20</xdr:row>
      <xdr:rowOff>173092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376496" y="-1307915"/>
          <a:ext cx="5025761" cy="7778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zoomScale="60" zoomScaleNormal="100" workbookViewId="0">
      <selection activeCell="B17" sqref="B17:O17"/>
    </sheetView>
  </sheetViews>
  <sheetFormatPr defaultRowHeight="15" x14ac:dyDescent="0.25"/>
  <cols>
    <col min="6" max="6" width="1.7109375" customWidth="1"/>
    <col min="7" max="7" width="6.5703125" customWidth="1"/>
    <col min="8" max="8" width="6.140625" customWidth="1"/>
    <col min="9" max="10" width="7.42578125" customWidth="1"/>
  </cols>
  <sheetData>
    <row r="1" spans="1:15" ht="15.75" x14ac:dyDescent="0.25">
      <c r="A1" s="33" t="s">
        <v>0</v>
      </c>
      <c r="K1" s="33" t="s">
        <v>1</v>
      </c>
    </row>
    <row r="2" spans="1:15" ht="15.75" x14ac:dyDescent="0.25">
      <c r="A2" s="33" t="s">
        <v>170</v>
      </c>
      <c r="K2" s="33" t="s">
        <v>168</v>
      </c>
    </row>
    <row r="3" spans="1:15" ht="15.75" x14ac:dyDescent="0.25">
      <c r="K3" s="33" t="s">
        <v>169</v>
      </c>
    </row>
    <row r="4" spans="1:15" ht="15.75" x14ac:dyDescent="0.25">
      <c r="K4" s="33"/>
    </row>
    <row r="6" spans="1:15" ht="31.5" customHeight="1" x14ac:dyDescent="0.25"/>
    <row r="7" spans="1:15" ht="15.75" x14ac:dyDescent="0.25">
      <c r="K7" s="33"/>
    </row>
    <row r="8" spans="1:15" ht="15.75" x14ac:dyDescent="0.25">
      <c r="K8" s="33"/>
    </row>
    <row r="9" spans="1:15" ht="15.75" x14ac:dyDescent="0.25">
      <c r="K9" s="33"/>
    </row>
    <row r="12" spans="1:15" ht="48" customHeight="1" x14ac:dyDescent="0.25"/>
    <row r="14" spans="1:15" ht="22.5" x14ac:dyDescent="0.3">
      <c r="B14" s="52" t="s">
        <v>61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22.5" x14ac:dyDescent="0.3">
      <c r="B15" s="52" t="s">
        <v>167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7" spans="2:15" ht="22.5" x14ac:dyDescent="0.3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9" spans="2:15" ht="22.5" x14ac:dyDescent="0.3">
      <c r="B19" s="52" t="s">
        <v>64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</sheetData>
  <mergeCells count="4">
    <mergeCell ref="B14:O14"/>
    <mergeCell ref="B15:O15"/>
    <mergeCell ref="B17:O17"/>
    <mergeCell ref="B19:O19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BreakPreview" topLeftCell="A7" zoomScale="60" zoomScaleNormal="120" workbookViewId="0">
      <selection activeCell="A18" sqref="A18:O19"/>
    </sheetView>
  </sheetViews>
  <sheetFormatPr defaultRowHeight="12.75" x14ac:dyDescent="0.2"/>
  <cols>
    <col min="1" max="1" width="9.140625" style="1"/>
    <col min="2" max="2" width="22.85546875" style="9" customWidth="1"/>
    <col min="3" max="6" width="7.5703125" style="1" customWidth="1"/>
    <col min="7" max="15" width="9.140625" style="1"/>
    <col min="16" max="16" width="5" style="1" customWidth="1"/>
    <col min="17" max="17" width="24" style="1" customWidth="1"/>
    <col min="18" max="19" width="9.140625" style="1"/>
    <col min="20" max="21" width="13.42578125" style="1" customWidth="1"/>
    <col min="22" max="16384" width="9.140625" style="1"/>
  </cols>
  <sheetData>
    <row r="1" spans="1:21" x14ac:dyDescent="0.2">
      <c r="A1" s="34" t="s">
        <v>2</v>
      </c>
      <c r="B1" s="35"/>
      <c r="C1" s="36">
        <v>9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5" x14ac:dyDescent="0.25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">
      <c r="A3" s="36" t="s">
        <v>3</v>
      </c>
      <c r="B3" s="40"/>
      <c r="C3" s="37" t="s">
        <v>64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75" x14ac:dyDescent="0.25">
      <c r="A4" s="69" t="s">
        <v>36</v>
      </c>
      <c r="B4" s="69" t="s">
        <v>7</v>
      </c>
      <c r="C4" s="72" t="s">
        <v>8</v>
      </c>
      <c r="D4" s="78" t="s">
        <v>4</v>
      </c>
      <c r="E4" s="79"/>
      <c r="F4" s="80"/>
      <c r="G4" s="75" t="s">
        <v>48</v>
      </c>
      <c r="H4" s="65" t="s">
        <v>5</v>
      </c>
      <c r="I4" s="65"/>
      <c r="J4" s="65"/>
      <c r="K4" s="65"/>
      <c r="L4" s="65" t="s">
        <v>6</v>
      </c>
      <c r="M4" s="65"/>
      <c r="N4" s="65"/>
      <c r="O4" s="65"/>
      <c r="Q4" s="15" t="s">
        <v>2</v>
      </c>
      <c r="R4" s="16">
        <v>9</v>
      </c>
      <c r="S4" s="7"/>
      <c r="T4" s="6"/>
      <c r="U4" s="6"/>
    </row>
    <row r="5" spans="1:21" ht="15.75" customHeight="1" x14ac:dyDescent="0.25">
      <c r="A5" s="70"/>
      <c r="B5" s="70"/>
      <c r="C5" s="73"/>
      <c r="D5" s="57" t="s">
        <v>9</v>
      </c>
      <c r="E5" s="57" t="s">
        <v>10</v>
      </c>
      <c r="F5" s="57" t="s">
        <v>11</v>
      </c>
      <c r="G5" s="76"/>
      <c r="H5" s="57" t="s">
        <v>12</v>
      </c>
      <c r="I5" s="57" t="s">
        <v>13</v>
      </c>
      <c r="J5" s="57" t="s">
        <v>14</v>
      </c>
      <c r="K5" s="57" t="s">
        <v>15</v>
      </c>
      <c r="L5" s="57" t="s">
        <v>16</v>
      </c>
      <c r="M5" s="57" t="s">
        <v>17</v>
      </c>
      <c r="N5" s="57" t="s">
        <v>18</v>
      </c>
      <c r="O5" s="57" t="s">
        <v>19</v>
      </c>
      <c r="Q5" s="17"/>
      <c r="R5" s="6"/>
      <c r="S5" s="6"/>
      <c r="T5" s="6"/>
      <c r="U5" s="6"/>
    </row>
    <row r="6" spans="1:21" ht="15" x14ac:dyDescent="0.25">
      <c r="A6" s="71"/>
      <c r="B6" s="71"/>
      <c r="C6" s="74"/>
      <c r="D6" s="58"/>
      <c r="E6" s="58"/>
      <c r="F6" s="58"/>
      <c r="G6" s="77"/>
      <c r="H6" s="58"/>
      <c r="I6" s="58"/>
      <c r="J6" s="58"/>
      <c r="K6" s="58"/>
      <c r="L6" s="58"/>
      <c r="M6" s="58"/>
      <c r="N6" s="58"/>
      <c r="O6" s="58"/>
      <c r="Q6" s="17"/>
      <c r="R6" s="6"/>
      <c r="S6" s="6"/>
      <c r="T6" s="6"/>
      <c r="U6" s="6"/>
    </row>
    <row r="7" spans="1:21" ht="15.75" x14ac:dyDescent="0.25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12"/>
      <c r="Q7" s="18" t="s">
        <v>40</v>
      </c>
      <c r="R7" s="19"/>
      <c r="S7" s="19"/>
      <c r="T7" s="19"/>
      <c r="U7" s="6"/>
    </row>
    <row r="8" spans="1:21" ht="15.75" x14ac:dyDescent="0.25">
      <c r="A8" s="27" t="s">
        <v>158</v>
      </c>
      <c r="B8" s="28" t="s">
        <v>159</v>
      </c>
      <c r="C8" s="29">
        <v>220</v>
      </c>
      <c r="D8" s="8">
        <v>17.347999999999999</v>
      </c>
      <c r="E8" s="8">
        <v>18.102</v>
      </c>
      <c r="F8" s="8">
        <v>19.988</v>
      </c>
      <c r="G8" s="8">
        <v>311.77</v>
      </c>
      <c r="H8" s="26">
        <v>0.15</v>
      </c>
      <c r="I8" s="8">
        <v>13.07</v>
      </c>
      <c r="J8" s="8">
        <v>2.5100000000000001E-2</v>
      </c>
      <c r="K8" s="8">
        <v>3.9</v>
      </c>
      <c r="L8" s="8">
        <v>31.43</v>
      </c>
      <c r="M8" s="8">
        <v>174.74</v>
      </c>
      <c r="N8" s="8">
        <v>49.027999999999999</v>
      </c>
      <c r="O8" s="8">
        <v>2.2599999999999998</v>
      </c>
      <c r="Q8" s="20"/>
      <c r="R8" s="19"/>
      <c r="S8" s="19"/>
      <c r="T8" s="19"/>
      <c r="U8" s="6"/>
    </row>
    <row r="9" spans="1:21" ht="26.25" x14ac:dyDescent="0.25">
      <c r="A9" s="32" t="s">
        <v>54</v>
      </c>
      <c r="B9" s="46" t="s">
        <v>58</v>
      </c>
      <c r="C9" s="29">
        <v>60</v>
      </c>
      <c r="D9" s="8">
        <v>1.26</v>
      </c>
      <c r="E9" s="8">
        <v>6.06</v>
      </c>
      <c r="F9" s="8">
        <v>5.58</v>
      </c>
      <c r="G9" s="8">
        <v>81.599999999999994</v>
      </c>
      <c r="H9" s="8">
        <v>0.02</v>
      </c>
      <c r="I9" s="8">
        <v>15.36</v>
      </c>
      <c r="J9" s="8">
        <v>0</v>
      </c>
      <c r="K9" s="8">
        <v>2.7</v>
      </c>
      <c r="L9" s="8">
        <v>33.6</v>
      </c>
      <c r="M9" s="8">
        <v>25.8</v>
      </c>
      <c r="N9" s="8">
        <v>12.6</v>
      </c>
      <c r="O9" s="8">
        <v>0.48</v>
      </c>
      <c r="Q9" s="18" t="s">
        <v>65</v>
      </c>
      <c r="R9" s="19"/>
      <c r="S9" s="19"/>
      <c r="T9" s="19"/>
      <c r="U9" s="6"/>
    </row>
    <row r="10" spans="1:21" ht="15" customHeight="1" x14ac:dyDescent="0.25">
      <c r="A10" s="8" t="s">
        <v>25</v>
      </c>
      <c r="B10" s="42" t="s">
        <v>26</v>
      </c>
      <c r="C10" s="43">
        <v>25</v>
      </c>
      <c r="D10" s="8">
        <v>1.9</v>
      </c>
      <c r="E10" s="8">
        <v>0.2</v>
      </c>
      <c r="F10" s="8">
        <v>12.3</v>
      </c>
      <c r="G10" s="8">
        <v>58.75</v>
      </c>
      <c r="H10" s="8">
        <v>0.03</v>
      </c>
      <c r="I10" s="8">
        <v>0</v>
      </c>
      <c r="J10" s="8">
        <v>0</v>
      </c>
      <c r="K10" s="8">
        <v>0.27500000000000002</v>
      </c>
      <c r="L10" s="8">
        <v>5</v>
      </c>
      <c r="M10" s="8">
        <v>16.25</v>
      </c>
      <c r="N10" s="8">
        <v>3.5</v>
      </c>
      <c r="O10" s="8">
        <v>0.27500000000000002</v>
      </c>
      <c r="Q10" s="21"/>
      <c r="R10" s="19"/>
      <c r="S10" s="19"/>
      <c r="T10" s="19"/>
      <c r="U10" s="6"/>
    </row>
    <row r="11" spans="1:21" ht="13.5" customHeight="1" x14ac:dyDescent="0.2">
      <c r="A11" s="27" t="s">
        <v>90</v>
      </c>
      <c r="B11" s="28" t="s">
        <v>91</v>
      </c>
      <c r="C11" s="29">
        <v>200</v>
      </c>
      <c r="D11" s="8">
        <v>0.1</v>
      </c>
      <c r="E11" s="8">
        <v>0</v>
      </c>
      <c r="F11" s="8">
        <v>15.2</v>
      </c>
      <c r="G11" s="8">
        <v>61</v>
      </c>
      <c r="H11" s="8">
        <v>0</v>
      </c>
      <c r="I11" s="8">
        <v>2.8</v>
      </c>
      <c r="J11" s="8">
        <v>0</v>
      </c>
      <c r="K11" s="8">
        <v>0</v>
      </c>
      <c r="L11" s="8">
        <v>14.2</v>
      </c>
      <c r="M11" s="8">
        <v>4</v>
      </c>
      <c r="N11" s="8">
        <v>2</v>
      </c>
      <c r="O11" s="8">
        <v>0.4</v>
      </c>
      <c r="Q11" s="22"/>
      <c r="R11" s="23"/>
      <c r="S11" s="23"/>
      <c r="T11" s="23"/>
      <c r="U11" s="24"/>
    </row>
    <row r="12" spans="1:21" ht="14.25" x14ac:dyDescent="0.2">
      <c r="A12" s="53" t="s">
        <v>38</v>
      </c>
      <c r="B12" s="54"/>
      <c r="C12" s="8">
        <f t="shared" ref="C12:O12" si="0">SUM(C8:C11)</f>
        <v>505</v>
      </c>
      <c r="D12" s="8">
        <f t="shared" si="0"/>
        <v>20.608000000000001</v>
      </c>
      <c r="E12" s="8">
        <f t="shared" si="0"/>
        <v>24.361999999999998</v>
      </c>
      <c r="F12" s="8">
        <f t="shared" si="0"/>
        <v>53.067999999999998</v>
      </c>
      <c r="G12" s="8">
        <f t="shared" si="0"/>
        <v>513.12</v>
      </c>
      <c r="H12" s="8">
        <f t="shared" si="0"/>
        <v>0.19999999999999998</v>
      </c>
      <c r="I12" s="8">
        <f t="shared" si="0"/>
        <v>31.23</v>
      </c>
      <c r="J12" s="8">
        <f t="shared" si="0"/>
        <v>2.5100000000000001E-2</v>
      </c>
      <c r="K12" s="8">
        <f t="shared" si="0"/>
        <v>6.875</v>
      </c>
      <c r="L12" s="8">
        <f t="shared" si="0"/>
        <v>84.23</v>
      </c>
      <c r="M12" s="8">
        <f t="shared" si="0"/>
        <v>220.79000000000002</v>
      </c>
      <c r="N12" s="8">
        <f t="shared" si="0"/>
        <v>67.128</v>
      </c>
      <c r="O12" s="8">
        <f t="shared" si="0"/>
        <v>3.4149999999999996</v>
      </c>
      <c r="Q12" s="13" t="s">
        <v>41</v>
      </c>
      <c r="R12" s="25" t="s">
        <v>42</v>
      </c>
      <c r="S12" s="25" t="s">
        <v>43</v>
      </c>
      <c r="T12" s="25" t="s">
        <v>44</v>
      </c>
      <c r="U12" s="25" t="s">
        <v>45</v>
      </c>
    </row>
    <row r="13" spans="1:21" ht="15" x14ac:dyDescent="0.25">
      <c r="A13" s="59" t="s">
        <v>30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Q13" s="14" t="s">
        <v>46</v>
      </c>
      <c r="R13" s="30">
        <f>(D12*100)/77</f>
        <v>26.763636363636365</v>
      </c>
      <c r="S13" s="30">
        <f>(E12*100)/79</f>
        <v>30.837974683544303</v>
      </c>
      <c r="T13" s="30">
        <f>(F12*100)/335</f>
        <v>15.841194029850747</v>
      </c>
      <c r="U13" s="30">
        <f>(G12*100)/2350</f>
        <v>21.834893617021276</v>
      </c>
    </row>
    <row r="14" spans="1:21" ht="26.25" x14ac:dyDescent="0.25">
      <c r="A14" s="27" t="s">
        <v>79</v>
      </c>
      <c r="B14" s="28" t="s">
        <v>80</v>
      </c>
      <c r="C14" s="29">
        <v>250</v>
      </c>
      <c r="D14" s="8">
        <v>9.23</v>
      </c>
      <c r="E14" s="8">
        <v>7.23</v>
      </c>
      <c r="F14" s="8">
        <v>16.05</v>
      </c>
      <c r="G14" s="8">
        <v>166.25</v>
      </c>
      <c r="H14" s="8">
        <v>0.1</v>
      </c>
      <c r="I14" s="8">
        <v>7.9</v>
      </c>
      <c r="J14" s="8">
        <v>0.03</v>
      </c>
      <c r="K14" s="8">
        <v>0.75</v>
      </c>
      <c r="L14" s="8">
        <v>63.75</v>
      </c>
      <c r="M14" s="8">
        <v>165.75</v>
      </c>
      <c r="N14" s="8">
        <v>48.25</v>
      </c>
      <c r="O14" s="8">
        <v>1.25</v>
      </c>
      <c r="Q14" s="14" t="s">
        <v>47</v>
      </c>
      <c r="R14" s="30">
        <f>(D21*100)/77</f>
        <v>43.467532467532465</v>
      </c>
      <c r="S14" s="30">
        <f>(E21*100)/79</f>
        <v>37.746835443037973</v>
      </c>
      <c r="T14" s="30">
        <f>(F21*100)/335</f>
        <v>32.089552238805972</v>
      </c>
      <c r="U14" s="30">
        <f>(G21*100)/2350</f>
        <v>35.502127659574469</v>
      </c>
    </row>
    <row r="15" spans="1:21" ht="15" x14ac:dyDescent="0.25">
      <c r="A15" s="8" t="s">
        <v>32</v>
      </c>
      <c r="B15" s="42" t="s">
        <v>33</v>
      </c>
      <c r="C15" s="43">
        <v>90</v>
      </c>
      <c r="D15" s="8">
        <v>16.02</v>
      </c>
      <c r="E15" s="8">
        <v>15.75</v>
      </c>
      <c r="F15" s="8">
        <v>12.87</v>
      </c>
      <c r="G15" s="8">
        <v>257.39999999999998</v>
      </c>
      <c r="H15" s="8">
        <v>8.1000000000000003E-2</v>
      </c>
      <c r="I15" s="8">
        <v>0</v>
      </c>
      <c r="J15" s="8">
        <v>3.5999999999999997E-2</v>
      </c>
      <c r="K15" s="8">
        <v>0.45</v>
      </c>
      <c r="L15" s="8">
        <v>35.1</v>
      </c>
      <c r="M15" s="8">
        <v>166.5</v>
      </c>
      <c r="N15" s="8">
        <v>23.4</v>
      </c>
      <c r="O15" s="8">
        <v>2.52</v>
      </c>
      <c r="Q15" s="14" t="s">
        <v>69</v>
      </c>
      <c r="R15" s="30">
        <f>(D25*100)/77</f>
        <v>9</v>
      </c>
      <c r="S15" s="30">
        <f>(E25*100)/79</f>
        <v>15.405063291139241</v>
      </c>
      <c r="T15" s="30">
        <f>(F25*100)/335</f>
        <v>24.029850746268657</v>
      </c>
      <c r="U15" s="30">
        <f>(G25*100)/2350</f>
        <v>19.50340425531915</v>
      </c>
    </row>
    <row r="16" spans="1:21" ht="15" x14ac:dyDescent="0.25">
      <c r="A16" s="27" t="s">
        <v>160</v>
      </c>
      <c r="B16" s="28" t="s">
        <v>161</v>
      </c>
      <c r="C16" s="29">
        <v>150</v>
      </c>
      <c r="D16" s="8">
        <v>3.69</v>
      </c>
      <c r="E16" s="8">
        <v>6.08</v>
      </c>
      <c r="F16" s="8">
        <v>33.81</v>
      </c>
      <c r="G16" s="8">
        <v>204.6</v>
      </c>
      <c r="H16" s="8">
        <v>2.7E-2</v>
      </c>
      <c r="I16" s="8">
        <v>0</v>
      </c>
      <c r="J16" s="8">
        <v>0.04</v>
      </c>
      <c r="K16" s="8">
        <v>0.28999999999999998</v>
      </c>
      <c r="L16" s="8">
        <v>5.0999999999999996</v>
      </c>
      <c r="M16" s="8">
        <v>70.8</v>
      </c>
      <c r="N16" s="8">
        <v>22.8</v>
      </c>
      <c r="O16" s="8">
        <v>0.53</v>
      </c>
      <c r="Q16" s="14" t="s">
        <v>70</v>
      </c>
      <c r="R16" s="30">
        <f>(D26*100)/77</f>
        <v>79.23116883116883</v>
      </c>
      <c r="S16" s="30">
        <f>(E26*100)/79</f>
        <v>83.989873417721526</v>
      </c>
      <c r="T16" s="30">
        <f>(F26*100)/335</f>
        <v>71.960597014925369</v>
      </c>
      <c r="U16" s="30">
        <f>(G26*100)/2350</f>
        <v>76.840425531914889</v>
      </c>
    </row>
    <row r="17" spans="1:21" x14ac:dyDescent="0.2">
      <c r="A17" s="27" t="s">
        <v>114</v>
      </c>
      <c r="B17" s="28" t="s">
        <v>115</v>
      </c>
      <c r="C17" s="29">
        <v>60</v>
      </c>
      <c r="D17" s="8">
        <v>0.48</v>
      </c>
      <c r="E17" s="8">
        <v>0.06</v>
      </c>
      <c r="F17" s="8">
        <v>1.02</v>
      </c>
      <c r="G17" s="8">
        <v>7.8</v>
      </c>
      <c r="H17" s="8">
        <v>1.2E-2</v>
      </c>
      <c r="I17" s="8">
        <v>3</v>
      </c>
      <c r="J17" s="8">
        <v>0</v>
      </c>
      <c r="K17" s="8">
        <v>0.06</v>
      </c>
      <c r="L17" s="8">
        <v>13.8</v>
      </c>
      <c r="M17" s="8">
        <v>14.4</v>
      </c>
      <c r="N17" s="8">
        <v>8.4</v>
      </c>
      <c r="O17" s="8">
        <v>0.36</v>
      </c>
      <c r="P17" s="3"/>
      <c r="Q17" s="10"/>
    </row>
    <row r="18" spans="1:21" x14ac:dyDescent="0.2">
      <c r="A18" s="8" t="s">
        <v>25</v>
      </c>
      <c r="B18" s="42" t="s">
        <v>26</v>
      </c>
      <c r="C18" s="43">
        <v>25</v>
      </c>
      <c r="D18" s="8">
        <v>1.9</v>
      </c>
      <c r="E18" s="8">
        <v>0.2</v>
      </c>
      <c r="F18" s="8">
        <v>12.3</v>
      </c>
      <c r="G18" s="8">
        <v>58.75</v>
      </c>
      <c r="H18" s="8">
        <v>0.03</v>
      </c>
      <c r="I18" s="8">
        <v>0</v>
      </c>
      <c r="J18" s="8">
        <v>0</v>
      </c>
      <c r="K18" s="8">
        <v>0.27500000000000002</v>
      </c>
      <c r="L18" s="8">
        <v>5</v>
      </c>
      <c r="M18" s="8">
        <v>16.25</v>
      </c>
      <c r="N18" s="8">
        <v>3.5</v>
      </c>
      <c r="O18" s="8">
        <v>0.27500000000000002</v>
      </c>
      <c r="P18" s="4"/>
      <c r="Q18" s="10"/>
      <c r="R18" s="31"/>
    </row>
    <row r="19" spans="1:21" ht="15" x14ac:dyDescent="0.25">
      <c r="A19" s="8" t="s">
        <v>27</v>
      </c>
      <c r="B19" s="42" t="s">
        <v>28</v>
      </c>
      <c r="C19" s="43">
        <v>25</v>
      </c>
      <c r="D19" s="8">
        <v>1.65</v>
      </c>
      <c r="E19" s="8">
        <v>0.3</v>
      </c>
      <c r="F19" s="8">
        <v>8.35</v>
      </c>
      <c r="G19" s="8">
        <v>43.5</v>
      </c>
      <c r="H19" s="8">
        <v>4.4999999999999998E-2</v>
      </c>
      <c r="I19" s="8">
        <v>0</v>
      </c>
      <c r="J19" s="8">
        <v>0</v>
      </c>
      <c r="K19" s="8">
        <v>0.35</v>
      </c>
      <c r="L19" s="8">
        <v>8.75</v>
      </c>
      <c r="M19" s="8">
        <v>39.5</v>
      </c>
      <c r="N19" s="8">
        <v>11.75</v>
      </c>
      <c r="O19" s="8">
        <v>0.97499999999999998</v>
      </c>
      <c r="P19" s="4"/>
      <c r="Q19" s="11"/>
      <c r="R19"/>
      <c r="S19"/>
      <c r="T19"/>
      <c r="U19"/>
    </row>
    <row r="20" spans="1:21" ht="15" x14ac:dyDescent="0.25">
      <c r="A20" s="27" t="s">
        <v>83</v>
      </c>
      <c r="B20" s="28" t="s">
        <v>162</v>
      </c>
      <c r="C20" s="29">
        <v>200</v>
      </c>
      <c r="D20" s="8">
        <v>0.5</v>
      </c>
      <c r="E20" s="8">
        <v>0.2</v>
      </c>
      <c r="F20" s="8">
        <v>23.1</v>
      </c>
      <c r="G20" s="8">
        <v>96</v>
      </c>
      <c r="H20" s="8">
        <v>0.02</v>
      </c>
      <c r="I20" s="8">
        <v>4.3</v>
      </c>
      <c r="J20" s="8">
        <v>0</v>
      </c>
      <c r="K20" s="8">
        <v>0.2</v>
      </c>
      <c r="L20" s="8">
        <v>22</v>
      </c>
      <c r="M20" s="8">
        <v>16</v>
      </c>
      <c r="N20" s="8">
        <v>14</v>
      </c>
      <c r="O20" s="8">
        <v>1.1000000000000001</v>
      </c>
      <c r="P20" s="4"/>
      <c r="Q20" s="11"/>
      <c r="R20"/>
      <c r="S20"/>
      <c r="T20"/>
      <c r="U20"/>
    </row>
    <row r="21" spans="1:21" ht="15" x14ac:dyDescent="0.25">
      <c r="A21" s="53" t="s">
        <v>29</v>
      </c>
      <c r="B21" s="54"/>
      <c r="C21" s="8">
        <f t="shared" ref="C21:O21" si="1">SUM(C14:C20)</f>
        <v>800</v>
      </c>
      <c r="D21" s="8">
        <f t="shared" si="1"/>
        <v>33.47</v>
      </c>
      <c r="E21" s="8">
        <f t="shared" si="1"/>
        <v>29.82</v>
      </c>
      <c r="F21" s="8">
        <f t="shared" si="1"/>
        <v>107.5</v>
      </c>
      <c r="G21" s="8">
        <f t="shared" si="1"/>
        <v>834.3</v>
      </c>
      <c r="H21" s="8">
        <f t="shared" si="1"/>
        <v>0.315</v>
      </c>
      <c r="I21" s="8">
        <f t="shared" si="1"/>
        <v>15.2</v>
      </c>
      <c r="J21" s="8">
        <f t="shared" si="1"/>
        <v>0.10600000000000001</v>
      </c>
      <c r="K21" s="8">
        <f t="shared" si="1"/>
        <v>2.3750000000000004</v>
      </c>
      <c r="L21" s="8">
        <f t="shared" si="1"/>
        <v>153.5</v>
      </c>
      <c r="M21" s="8">
        <f t="shared" si="1"/>
        <v>489.2</v>
      </c>
      <c r="N21" s="8">
        <f t="shared" si="1"/>
        <v>132.10000000000002</v>
      </c>
      <c r="O21" s="8">
        <f t="shared" si="1"/>
        <v>7.01</v>
      </c>
      <c r="P21" s="4"/>
      <c r="Q21" s="11"/>
      <c r="R21"/>
      <c r="S21"/>
      <c r="T21"/>
      <c r="U21"/>
    </row>
    <row r="22" spans="1:21" ht="15" x14ac:dyDescent="0.25">
      <c r="A22" s="62" t="s">
        <v>68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11"/>
      <c r="R22"/>
      <c r="S22"/>
      <c r="T22"/>
      <c r="U22"/>
    </row>
    <row r="23" spans="1:21" ht="15" x14ac:dyDescent="0.25">
      <c r="A23" s="27" t="s">
        <v>163</v>
      </c>
      <c r="B23" s="28" t="s">
        <v>164</v>
      </c>
      <c r="C23" s="29">
        <v>100</v>
      </c>
      <c r="D23" s="8">
        <v>6.83</v>
      </c>
      <c r="E23" s="8">
        <v>12.17</v>
      </c>
      <c r="F23" s="8">
        <v>65.5</v>
      </c>
      <c r="G23" s="8">
        <v>398.33</v>
      </c>
      <c r="H23" s="8">
        <v>8.3000000000000004E-2</v>
      </c>
      <c r="I23" s="8">
        <v>0</v>
      </c>
      <c r="J23" s="8">
        <v>0.1</v>
      </c>
      <c r="K23" s="8">
        <v>1</v>
      </c>
      <c r="L23" s="8">
        <v>25</v>
      </c>
      <c r="M23" s="8">
        <v>61.665999999999997</v>
      </c>
      <c r="N23" s="8">
        <v>10</v>
      </c>
      <c r="O23" s="8">
        <v>0.83299999999999996</v>
      </c>
      <c r="Q23" s="11"/>
      <c r="R23"/>
      <c r="S23"/>
      <c r="T23"/>
      <c r="U23"/>
    </row>
    <row r="24" spans="1:21" ht="15" x14ac:dyDescent="0.25">
      <c r="A24" s="27" t="s">
        <v>77</v>
      </c>
      <c r="B24" s="28" t="s">
        <v>78</v>
      </c>
      <c r="C24" s="29">
        <v>200</v>
      </c>
      <c r="D24" s="2">
        <v>0.1</v>
      </c>
      <c r="E24" s="2">
        <v>0</v>
      </c>
      <c r="F24" s="2">
        <v>15</v>
      </c>
      <c r="G24" s="2">
        <v>60</v>
      </c>
      <c r="H24" s="2">
        <v>0</v>
      </c>
      <c r="I24" s="2">
        <v>0</v>
      </c>
      <c r="J24" s="2">
        <v>0</v>
      </c>
      <c r="K24" s="2">
        <v>0</v>
      </c>
      <c r="L24" s="2">
        <v>11</v>
      </c>
      <c r="M24" s="2">
        <v>3</v>
      </c>
      <c r="N24" s="2">
        <v>1</v>
      </c>
      <c r="O24" s="2">
        <v>0.3</v>
      </c>
      <c r="Q24" s="11"/>
      <c r="R24"/>
      <c r="S24"/>
      <c r="T24"/>
      <c r="U24"/>
    </row>
    <row r="25" spans="1:21" ht="15" x14ac:dyDescent="0.25">
      <c r="A25" s="63" t="s">
        <v>29</v>
      </c>
      <c r="B25" s="64"/>
      <c r="C25" s="8">
        <f t="shared" ref="C25:O25" si="2">SUM(C23:C24)</f>
        <v>300</v>
      </c>
      <c r="D25" s="8">
        <f t="shared" si="2"/>
        <v>6.93</v>
      </c>
      <c r="E25" s="8">
        <f t="shared" si="2"/>
        <v>12.17</v>
      </c>
      <c r="F25" s="8">
        <f t="shared" si="2"/>
        <v>80.5</v>
      </c>
      <c r="G25" s="8">
        <f t="shared" si="2"/>
        <v>458.33</v>
      </c>
      <c r="H25" s="8">
        <f t="shared" si="2"/>
        <v>8.3000000000000004E-2</v>
      </c>
      <c r="I25" s="8">
        <f t="shared" si="2"/>
        <v>0</v>
      </c>
      <c r="J25" s="8">
        <f t="shared" si="2"/>
        <v>0.1</v>
      </c>
      <c r="K25" s="8">
        <f t="shared" si="2"/>
        <v>1</v>
      </c>
      <c r="L25" s="8">
        <f t="shared" si="2"/>
        <v>36</v>
      </c>
      <c r="M25" s="8">
        <f t="shared" si="2"/>
        <v>64.665999999999997</v>
      </c>
      <c r="N25" s="8">
        <f t="shared" si="2"/>
        <v>11</v>
      </c>
      <c r="O25" s="8">
        <f t="shared" si="2"/>
        <v>1.133</v>
      </c>
      <c r="Q25" s="11"/>
      <c r="R25"/>
      <c r="S25"/>
      <c r="T25"/>
      <c r="U25"/>
    </row>
    <row r="26" spans="1:21" ht="12.75" customHeight="1" x14ac:dyDescent="0.25">
      <c r="A26" s="55" t="s">
        <v>37</v>
      </c>
      <c r="B26" s="56"/>
      <c r="C26" s="45">
        <f t="shared" ref="C26:O26" si="3">C12+C21+C25</f>
        <v>1605</v>
      </c>
      <c r="D26" s="45">
        <f t="shared" si="3"/>
        <v>61.008000000000003</v>
      </c>
      <c r="E26" s="45">
        <f t="shared" si="3"/>
        <v>66.352000000000004</v>
      </c>
      <c r="F26" s="45">
        <f t="shared" si="3"/>
        <v>241.06799999999998</v>
      </c>
      <c r="G26" s="45">
        <f t="shared" si="3"/>
        <v>1805.75</v>
      </c>
      <c r="H26" s="45">
        <f t="shared" si="3"/>
        <v>0.59799999999999998</v>
      </c>
      <c r="I26" s="45">
        <f t="shared" si="3"/>
        <v>46.43</v>
      </c>
      <c r="J26" s="45">
        <f t="shared" si="3"/>
        <v>0.23110000000000003</v>
      </c>
      <c r="K26" s="45">
        <f t="shared" si="3"/>
        <v>10.25</v>
      </c>
      <c r="L26" s="45">
        <f t="shared" si="3"/>
        <v>273.73</v>
      </c>
      <c r="M26" s="45">
        <f t="shared" si="3"/>
        <v>774.65599999999995</v>
      </c>
      <c r="N26" s="45">
        <f t="shared" si="3"/>
        <v>210.22800000000001</v>
      </c>
      <c r="O26" s="45">
        <f t="shared" si="3"/>
        <v>11.558</v>
      </c>
      <c r="Q26" s="11"/>
      <c r="R26"/>
      <c r="S26"/>
      <c r="T26"/>
      <c r="U26"/>
    </row>
    <row r="27" spans="1:21" ht="15" x14ac:dyDescent="0.25">
      <c r="Q27" s="11"/>
      <c r="R27"/>
      <c r="S27"/>
      <c r="T27"/>
      <c r="U27"/>
    </row>
    <row r="28" spans="1:21" ht="15" x14ac:dyDescent="0.25">
      <c r="P28" s="4"/>
      <c r="Q28" s="11"/>
      <c r="R28"/>
      <c r="S28"/>
      <c r="T28"/>
      <c r="U28"/>
    </row>
    <row r="29" spans="1:21" ht="15" x14ac:dyDescent="0.25">
      <c r="Q29" s="11"/>
      <c r="R29"/>
      <c r="S29"/>
      <c r="T29"/>
      <c r="U29"/>
    </row>
    <row r="30" spans="1:21" ht="15" x14ac:dyDescent="0.25">
      <c r="S30"/>
      <c r="T30"/>
      <c r="U30"/>
    </row>
    <row r="31" spans="1:21" x14ac:dyDescent="0.2">
      <c r="R31" s="31"/>
      <c r="S31" s="31"/>
      <c r="T31" s="31"/>
      <c r="U31" s="31"/>
    </row>
    <row r="32" spans="1:21" ht="15" x14ac:dyDescent="0.25">
      <c r="S32"/>
      <c r="T32"/>
      <c r="U32"/>
    </row>
    <row r="33" spans="16:21" ht="15" x14ac:dyDescent="0.25">
      <c r="P33" s="4"/>
      <c r="S33"/>
      <c r="T33"/>
      <c r="U33"/>
    </row>
  </sheetData>
  <mergeCells count="25">
    <mergeCell ref="A22:O22"/>
    <mergeCell ref="A25:B25"/>
    <mergeCell ref="A26:B26"/>
    <mergeCell ref="A13:O13"/>
    <mergeCell ref="D5:D6"/>
    <mergeCell ref="E5:E6"/>
    <mergeCell ref="L5:L6"/>
    <mergeCell ref="A12:B12"/>
    <mergeCell ref="A21:B21"/>
    <mergeCell ref="M5:M6"/>
    <mergeCell ref="N5:N6"/>
    <mergeCell ref="O5:O6"/>
    <mergeCell ref="A7:O7"/>
    <mergeCell ref="F5:F6"/>
    <mergeCell ref="H5:H6"/>
    <mergeCell ref="I5:I6"/>
    <mergeCell ref="L4:O4"/>
    <mergeCell ref="J5:J6"/>
    <mergeCell ref="K5:K6"/>
    <mergeCell ref="A4:A6"/>
    <mergeCell ref="B4:B6"/>
    <mergeCell ref="C4:C6"/>
    <mergeCell ref="D4:F4"/>
    <mergeCell ref="G4:G6"/>
    <mergeCell ref="H4:K4"/>
  </mergeCells>
  <pageMargins left="0.7" right="0.7" top="0.75" bottom="0.75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BreakPreview" zoomScale="60" zoomScaleNormal="120" workbookViewId="0">
      <selection activeCell="Z18" sqref="Z18"/>
    </sheetView>
  </sheetViews>
  <sheetFormatPr defaultRowHeight="12.75" x14ac:dyDescent="0.2"/>
  <cols>
    <col min="1" max="1" width="9.140625" style="1"/>
    <col min="2" max="2" width="24.5703125" style="9" customWidth="1"/>
    <col min="3" max="3" width="7.28515625" style="1" customWidth="1"/>
    <col min="4" max="6" width="7.7109375" style="1" customWidth="1"/>
    <col min="7" max="15" width="9.140625" style="1"/>
    <col min="16" max="16" width="5.5703125" style="1" customWidth="1"/>
    <col min="17" max="17" width="24.140625" style="1" customWidth="1"/>
    <col min="18" max="18" width="9.85546875" style="1" customWidth="1"/>
    <col min="19" max="19" width="9.5703125" style="1" customWidth="1"/>
    <col min="20" max="21" width="13.85546875" style="1" customWidth="1"/>
    <col min="22" max="16384" width="9.140625" style="1"/>
  </cols>
  <sheetData>
    <row r="1" spans="1:21" x14ac:dyDescent="0.2">
      <c r="A1" s="34" t="s">
        <v>2</v>
      </c>
      <c r="B1" s="35"/>
      <c r="C1" s="36">
        <v>10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5" x14ac:dyDescent="0.25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">
      <c r="A3" s="36" t="s">
        <v>3</v>
      </c>
      <c r="B3" s="40"/>
      <c r="C3" s="37" t="s">
        <v>64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75" x14ac:dyDescent="0.25">
      <c r="A4" s="69" t="s">
        <v>36</v>
      </c>
      <c r="B4" s="69" t="s">
        <v>7</v>
      </c>
      <c r="C4" s="72" t="s">
        <v>8</v>
      </c>
      <c r="D4" s="78" t="s">
        <v>4</v>
      </c>
      <c r="E4" s="79"/>
      <c r="F4" s="80"/>
      <c r="G4" s="75" t="s">
        <v>48</v>
      </c>
      <c r="H4" s="65" t="s">
        <v>5</v>
      </c>
      <c r="I4" s="65"/>
      <c r="J4" s="65"/>
      <c r="K4" s="65"/>
      <c r="L4" s="65" t="s">
        <v>6</v>
      </c>
      <c r="M4" s="65"/>
      <c r="N4" s="65"/>
      <c r="O4" s="65"/>
      <c r="Q4" s="15" t="s">
        <v>2</v>
      </c>
      <c r="R4" s="16">
        <v>10</v>
      </c>
      <c r="S4" s="7"/>
      <c r="T4" s="6"/>
      <c r="U4" s="6"/>
    </row>
    <row r="5" spans="1:21" ht="15.75" customHeight="1" x14ac:dyDescent="0.25">
      <c r="A5" s="70"/>
      <c r="B5" s="70"/>
      <c r="C5" s="73"/>
      <c r="D5" s="57" t="s">
        <v>9</v>
      </c>
      <c r="E5" s="57" t="s">
        <v>10</v>
      </c>
      <c r="F5" s="57" t="s">
        <v>11</v>
      </c>
      <c r="G5" s="76"/>
      <c r="H5" s="57" t="s">
        <v>12</v>
      </c>
      <c r="I5" s="57" t="s">
        <v>13</v>
      </c>
      <c r="J5" s="57" t="s">
        <v>14</v>
      </c>
      <c r="K5" s="57" t="s">
        <v>15</v>
      </c>
      <c r="L5" s="57" t="s">
        <v>16</v>
      </c>
      <c r="M5" s="57" t="s">
        <v>17</v>
      </c>
      <c r="N5" s="57" t="s">
        <v>18</v>
      </c>
      <c r="O5" s="57" t="s">
        <v>19</v>
      </c>
      <c r="Q5" s="17"/>
      <c r="R5" s="6"/>
      <c r="S5" s="6"/>
      <c r="T5" s="6"/>
      <c r="U5" s="6"/>
    </row>
    <row r="6" spans="1:21" ht="15" x14ac:dyDescent="0.25">
      <c r="A6" s="71"/>
      <c r="B6" s="71"/>
      <c r="C6" s="74"/>
      <c r="D6" s="58"/>
      <c r="E6" s="58"/>
      <c r="F6" s="58"/>
      <c r="G6" s="77"/>
      <c r="H6" s="58"/>
      <c r="I6" s="58"/>
      <c r="J6" s="58"/>
      <c r="K6" s="58"/>
      <c r="L6" s="58"/>
      <c r="M6" s="58"/>
      <c r="N6" s="58"/>
      <c r="O6" s="58"/>
      <c r="Q6" s="17"/>
      <c r="R6" s="6"/>
      <c r="S6" s="6"/>
      <c r="T6" s="6"/>
      <c r="U6" s="6"/>
    </row>
    <row r="7" spans="1:21" ht="15.75" x14ac:dyDescent="0.25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12"/>
      <c r="Q7" s="18" t="s">
        <v>40</v>
      </c>
      <c r="R7" s="19"/>
      <c r="S7" s="19"/>
      <c r="T7" s="19"/>
      <c r="U7" s="6"/>
    </row>
    <row r="8" spans="1:21" ht="15.75" x14ac:dyDescent="0.25">
      <c r="A8" s="32" t="s">
        <v>118</v>
      </c>
      <c r="B8" s="46" t="s">
        <v>119</v>
      </c>
      <c r="C8" s="29">
        <v>90</v>
      </c>
      <c r="D8" s="8">
        <v>9.36</v>
      </c>
      <c r="E8" s="8">
        <v>16.829999999999998</v>
      </c>
      <c r="F8" s="8">
        <v>0.18</v>
      </c>
      <c r="G8" s="8">
        <v>189.9</v>
      </c>
      <c r="H8" s="8">
        <v>0.19800000000000001</v>
      </c>
      <c r="I8" s="8">
        <v>0</v>
      </c>
      <c r="J8" s="8">
        <v>0</v>
      </c>
      <c r="K8" s="8">
        <v>0.27</v>
      </c>
      <c r="L8" s="8">
        <v>27.9</v>
      </c>
      <c r="M8" s="8">
        <v>134.1</v>
      </c>
      <c r="N8" s="8">
        <v>16.2</v>
      </c>
      <c r="O8" s="8">
        <v>1.44</v>
      </c>
      <c r="Q8" s="20"/>
      <c r="R8" s="19"/>
      <c r="S8" s="19"/>
      <c r="T8" s="19"/>
      <c r="U8" s="6"/>
    </row>
    <row r="9" spans="1:21" ht="26.25" x14ac:dyDescent="0.25">
      <c r="A9" s="27" t="s">
        <v>73</v>
      </c>
      <c r="B9" s="28" t="s">
        <v>74</v>
      </c>
      <c r="C9" s="29">
        <v>150</v>
      </c>
      <c r="D9" s="8">
        <v>5.66</v>
      </c>
      <c r="E9" s="8">
        <v>0.68</v>
      </c>
      <c r="F9" s="8">
        <v>29.04</v>
      </c>
      <c r="G9" s="8">
        <v>144.9</v>
      </c>
      <c r="H9" s="8">
        <v>5.7000000000000002E-2</v>
      </c>
      <c r="I9" s="8">
        <v>1.4999999999999999E-2</v>
      </c>
      <c r="J9" s="8">
        <v>0</v>
      </c>
      <c r="K9" s="8">
        <v>0.8</v>
      </c>
      <c r="L9" s="8">
        <v>5.7</v>
      </c>
      <c r="M9" s="8">
        <v>35.700000000000003</v>
      </c>
      <c r="N9" s="8">
        <v>0.81</v>
      </c>
      <c r="O9" s="8">
        <v>0.78</v>
      </c>
      <c r="Q9" s="18" t="s">
        <v>65</v>
      </c>
      <c r="R9" s="19"/>
      <c r="S9" s="19"/>
      <c r="T9" s="19"/>
      <c r="U9" s="6"/>
    </row>
    <row r="10" spans="1:21" ht="15.75" x14ac:dyDescent="0.25">
      <c r="A10" s="27" t="s">
        <v>75</v>
      </c>
      <c r="B10" s="28" t="s">
        <v>76</v>
      </c>
      <c r="C10" s="29">
        <v>60</v>
      </c>
      <c r="D10" s="2">
        <v>0.48</v>
      </c>
      <c r="E10" s="2">
        <v>0.06</v>
      </c>
      <c r="F10" s="2">
        <v>1.5</v>
      </c>
      <c r="G10" s="2">
        <v>8.4</v>
      </c>
      <c r="H10" s="2">
        <v>1.7999999999999999E-2</v>
      </c>
      <c r="I10" s="2">
        <v>6</v>
      </c>
      <c r="J10" s="2">
        <v>0</v>
      </c>
      <c r="K10" s="2">
        <v>0.06</v>
      </c>
      <c r="L10" s="2">
        <v>13.8</v>
      </c>
      <c r="M10" s="2">
        <v>25.2</v>
      </c>
      <c r="N10" s="2">
        <v>8.4</v>
      </c>
      <c r="O10" s="2">
        <v>0.36</v>
      </c>
      <c r="Q10" s="21"/>
      <c r="R10" s="19"/>
      <c r="S10" s="19"/>
      <c r="T10" s="19"/>
      <c r="U10" s="6"/>
    </row>
    <row r="11" spans="1:21" ht="14.25" x14ac:dyDescent="0.2">
      <c r="A11" s="8" t="s">
        <v>25</v>
      </c>
      <c r="B11" s="42" t="s">
        <v>26</v>
      </c>
      <c r="C11" s="43">
        <v>25</v>
      </c>
      <c r="D11" s="8">
        <v>1.9</v>
      </c>
      <c r="E11" s="8">
        <v>0.2</v>
      </c>
      <c r="F11" s="8">
        <v>12.3</v>
      </c>
      <c r="G11" s="8">
        <v>58.75</v>
      </c>
      <c r="H11" s="8">
        <v>0.03</v>
      </c>
      <c r="I11" s="8">
        <v>0</v>
      </c>
      <c r="J11" s="8">
        <v>0</v>
      </c>
      <c r="K11" s="8">
        <v>0.27500000000000002</v>
      </c>
      <c r="L11" s="8">
        <v>5</v>
      </c>
      <c r="M11" s="8">
        <v>16.25</v>
      </c>
      <c r="N11" s="8">
        <v>3.5</v>
      </c>
      <c r="O11" s="8">
        <v>0.27500000000000002</v>
      </c>
      <c r="Q11" s="22"/>
      <c r="R11" s="23"/>
      <c r="S11" s="23"/>
      <c r="T11" s="23"/>
      <c r="U11" s="24"/>
    </row>
    <row r="12" spans="1:21" ht="14.25" x14ac:dyDescent="0.2">
      <c r="A12" s="27" t="s">
        <v>51</v>
      </c>
      <c r="B12" s="28" t="s">
        <v>52</v>
      </c>
      <c r="C12" s="29">
        <v>200</v>
      </c>
      <c r="D12" s="8">
        <v>1.5</v>
      </c>
      <c r="E12" s="8">
        <v>1.3</v>
      </c>
      <c r="F12" s="8">
        <v>15.9</v>
      </c>
      <c r="G12" s="8">
        <v>81</v>
      </c>
      <c r="H12" s="8">
        <v>0.04</v>
      </c>
      <c r="I12" s="8">
        <v>1.3</v>
      </c>
      <c r="J12" s="8">
        <v>0.01</v>
      </c>
      <c r="K12" s="8">
        <v>0</v>
      </c>
      <c r="L12" s="8">
        <v>127</v>
      </c>
      <c r="M12" s="8">
        <v>93</v>
      </c>
      <c r="N12" s="8">
        <v>15</v>
      </c>
      <c r="O12" s="8">
        <v>0.4</v>
      </c>
      <c r="Q12" s="13" t="s">
        <v>41</v>
      </c>
      <c r="R12" s="25" t="s">
        <v>42</v>
      </c>
      <c r="S12" s="25" t="s">
        <v>43</v>
      </c>
      <c r="T12" s="25" t="s">
        <v>44</v>
      </c>
      <c r="U12" s="25" t="s">
        <v>45</v>
      </c>
    </row>
    <row r="13" spans="1:21" ht="15" x14ac:dyDescent="0.25">
      <c r="A13" s="53" t="s">
        <v>38</v>
      </c>
      <c r="B13" s="54"/>
      <c r="C13" s="8">
        <f t="shared" ref="C13:O13" si="0">SUM(C8:C12)</f>
        <v>525</v>
      </c>
      <c r="D13" s="8">
        <f t="shared" si="0"/>
        <v>18.899999999999999</v>
      </c>
      <c r="E13" s="8">
        <f t="shared" si="0"/>
        <v>19.069999999999997</v>
      </c>
      <c r="F13" s="8">
        <f t="shared" si="0"/>
        <v>58.919999999999995</v>
      </c>
      <c r="G13" s="8">
        <f t="shared" si="0"/>
        <v>482.95</v>
      </c>
      <c r="H13" s="8">
        <f t="shared" si="0"/>
        <v>0.34300000000000003</v>
      </c>
      <c r="I13" s="8">
        <f t="shared" si="0"/>
        <v>7.3149999999999995</v>
      </c>
      <c r="J13" s="8">
        <f t="shared" si="0"/>
        <v>0.01</v>
      </c>
      <c r="K13" s="8">
        <f t="shared" si="0"/>
        <v>1.4050000000000002</v>
      </c>
      <c r="L13" s="8">
        <f t="shared" si="0"/>
        <v>179.4</v>
      </c>
      <c r="M13" s="8">
        <f t="shared" si="0"/>
        <v>304.25</v>
      </c>
      <c r="N13" s="8">
        <f t="shared" si="0"/>
        <v>43.91</v>
      </c>
      <c r="O13" s="8">
        <f t="shared" si="0"/>
        <v>3.2549999999999994</v>
      </c>
      <c r="Q13" s="14" t="s">
        <v>46</v>
      </c>
      <c r="R13" s="30">
        <f>(D13*100)/77</f>
        <v>24.545454545454543</v>
      </c>
      <c r="S13" s="30">
        <f>(E13*100)/79</f>
        <v>24.139240506329109</v>
      </c>
      <c r="T13" s="30">
        <f>(F13*100)/335</f>
        <v>17.588059701492533</v>
      </c>
      <c r="U13" s="30">
        <f>(G13*100)/2350</f>
        <v>20.551063829787235</v>
      </c>
    </row>
    <row r="14" spans="1:21" ht="15" x14ac:dyDescent="0.25">
      <c r="A14" s="59" t="s">
        <v>30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14" t="s">
        <v>47</v>
      </c>
      <c r="R14" s="30">
        <f>(D22*100)/77</f>
        <v>34.922077922077918</v>
      </c>
      <c r="S14" s="30">
        <f>(E22*100)/79</f>
        <v>29.915189873417717</v>
      </c>
      <c r="T14" s="30">
        <f>(F22*100)/335</f>
        <v>33.184179104477614</v>
      </c>
      <c r="U14" s="30">
        <f>(G22*100)/2350</f>
        <v>32.494170212765951</v>
      </c>
    </row>
    <row r="15" spans="1:21" ht="15" x14ac:dyDescent="0.25">
      <c r="A15" s="27" t="s">
        <v>116</v>
      </c>
      <c r="B15" s="28" t="s">
        <v>117</v>
      </c>
      <c r="C15" s="29">
        <v>250</v>
      </c>
      <c r="D15" s="8">
        <v>2.0499999999999998</v>
      </c>
      <c r="E15" s="8">
        <v>5.25</v>
      </c>
      <c r="F15" s="8">
        <v>16.25</v>
      </c>
      <c r="G15" s="8">
        <v>121.25</v>
      </c>
      <c r="H15" s="2">
        <v>0.09</v>
      </c>
      <c r="I15" s="8">
        <v>7.68</v>
      </c>
      <c r="J15" s="8">
        <v>0</v>
      </c>
      <c r="K15" s="8">
        <v>2.35</v>
      </c>
      <c r="L15" s="8">
        <v>15.5</v>
      </c>
      <c r="M15" s="8">
        <v>63</v>
      </c>
      <c r="N15" s="8">
        <v>26.25</v>
      </c>
      <c r="O15" s="8">
        <v>0.93</v>
      </c>
      <c r="Q15" s="14" t="s">
        <v>69</v>
      </c>
      <c r="R15" s="30">
        <f>(D26*100)/77</f>
        <v>13.766233766233766</v>
      </c>
      <c r="S15" s="30">
        <f>(E26*100)/79</f>
        <v>13.075949367088608</v>
      </c>
      <c r="T15" s="30">
        <f>(F26*100)/335</f>
        <v>21.053731343283584</v>
      </c>
      <c r="U15" s="30">
        <f>(G26*100)/2350</f>
        <v>17.773191489361704</v>
      </c>
    </row>
    <row r="16" spans="1:21" ht="15" x14ac:dyDescent="0.25">
      <c r="A16" s="32" t="s">
        <v>71</v>
      </c>
      <c r="B16" s="46" t="s">
        <v>72</v>
      </c>
      <c r="C16" s="29">
        <v>90</v>
      </c>
      <c r="D16" s="2">
        <v>13.5</v>
      </c>
      <c r="E16" s="2">
        <v>9.6430000000000007</v>
      </c>
      <c r="F16" s="2">
        <v>8.3569999999999993</v>
      </c>
      <c r="G16" s="2">
        <v>169.71299999999999</v>
      </c>
      <c r="H16" s="2">
        <v>0.09</v>
      </c>
      <c r="I16" s="2">
        <v>0.77</v>
      </c>
      <c r="J16" s="2">
        <v>3.7999999999999999E-2</v>
      </c>
      <c r="K16" s="2">
        <v>0.38600000000000001</v>
      </c>
      <c r="L16" s="2">
        <v>33.4285</v>
      </c>
      <c r="M16" s="2">
        <v>84.856999999999999</v>
      </c>
      <c r="N16" s="2">
        <v>16.713999999999999</v>
      </c>
      <c r="O16" s="2">
        <v>1.028</v>
      </c>
      <c r="Q16" s="14" t="s">
        <v>70</v>
      </c>
      <c r="R16" s="30">
        <f>(D27*100)/77</f>
        <v>73.233766233766218</v>
      </c>
      <c r="S16" s="30">
        <f>(E27*100)/79</f>
        <v>67.13037974683543</v>
      </c>
      <c r="T16" s="30">
        <f>(F27*100)/335</f>
        <v>71.825970149253735</v>
      </c>
      <c r="U16" s="30">
        <f>(G27*100)/2350</f>
        <v>70.818425531914883</v>
      </c>
    </row>
    <row r="17" spans="1:21" ht="15" customHeight="1" x14ac:dyDescent="0.2">
      <c r="A17" s="27" t="s">
        <v>53</v>
      </c>
      <c r="B17" s="28" t="s">
        <v>55</v>
      </c>
      <c r="C17" s="29">
        <v>150</v>
      </c>
      <c r="D17" s="8">
        <v>6.63</v>
      </c>
      <c r="E17" s="8">
        <v>8.1199999999999992</v>
      </c>
      <c r="F17" s="8">
        <v>36.630000000000003</v>
      </c>
      <c r="G17" s="8">
        <v>246</v>
      </c>
      <c r="H17" s="8">
        <v>0.17</v>
      </c>
      <c r="I17" s="8">
        <v>0</v>
      </c>
      <c r="J17" s="8">
        <v>4.4999999999999998E-2</v>
      </c>
      <c r="K17" s="8">
        <v>0.255</v>
      </c>
      <c r="L17" s="8">
        <v>16.5</v>
      </c>
      <c r="M17" s="8">
        <v>133.5</v>
      </c>
      <c r="N17" s="8">
        <v>47.55</v>
      </c>
      <c r="O17" s="8">
        <v>1.56</v>
      </c>
      <c r="P17" s="3"/>
      <c r="Q17" s="10"/>
    </row>
    <row r="18" spans="1:21" x14ac:dyDescent="0.2">
      <c r="A18" s="27" t="s">
        <v>75</v>
      </c>
      <c r="B18" s="28" t="s">
        <v>85</v>
      </c>
      <c r="C18" s="29">
        <v>60</v>
      </c>
      <c r="D18" s="2">
        <v>0.66</v>
      </c>
      <c r="E18" s="2">
        <v>0.12</v>
      </c>
      <c r="F18" s="2">
        <v>2.2799999999999998</v>
      </c>
      <c r="G18" s="2">
        <v>14.4</v>
      </c>
      <c r="H18" s="2">
        <v>3.5999999999999997E-2</v>
      </c>
      <c r="I18" s="2">
        <v>15</v>
      </c>
      <c r="J18" s="2">
        <v>0</v>
      </c>
      <c r="K18" s="2">
        <v>0.42</v>
      </c>
      <c r="L18" s="2">
        <v>8.4</v>
      </c>
      <c r="M18" s="2">
        <v>15.6</v>
      </c>
      <c r="N18" s="2">
        <v>1.2</v>
      </c>
      <c r="O18" s="2">
        <v>0.54</v>
      </c>
      <c r="P18" s="4"/>
      <c r="Q18" s="10"/>
      <c r="R18" s="31"/>
    </row>
    <row r="19" spans="1:21" ht="16.5" customHeight="1" x14ac:dyDescent="0.25">
      <c r="A19" s="8" t="s">
        <v>25</v>
      </c>
      <c r="B19" s="42" t="s">
        <v>26</v>
      </c>
      <c r="C19" s="43">
        <v>25</v>
      </c>
      <c r="D19" s="8">
        <v>1.9</v>
      </c>
      <c r="E19" s="8">
        <v>0.2</v>
      </c>
      <c r="F19" s="8">
        <v>12.3</v>
      </c>
      <c r="G19" s="8">
        <v>58.75</v>
      </c>
      <c r="H19" s="8">
        <v>0.03</v>
      </c>
      <c r="I19" s="8">
        <v>0</v>
      </c>
      <c r="J19" s="8">
        <v>0</v>
      </c>
      <c r="K19" s="8">
        <v>0.27500000000000002</v>
      </c>
      <c r="L19" s="8">
        <v>5</v>
      </c>
      <c r="M19" s="8">
        <v>16.25</v>
      </c>
      <c r="N19" s="8">
        <v>3.5</v>
      </c>
      <c r="O19" s="8">
        <v>0.27500000000000002</v>
      </c>
      <c r="P19" s="4"/>
      <c r="Q19" s="11"/>
      <c r="R19"/>
      <c r="S19"/>
      <c r="T19"/>
      <c r="U19"/>
    </row>
    <row r="20" spans="1:21" ht="15" x14ac:dyDescent="0.25">
      <c r="A20" s="8" t="s">
        <v>27</v>
      </c>
      <c r="B20" s="42" t="s">
        <v>28</v>
      </c>
      <c r="C20" s="43">
        <v>25</v>
      </c>
      <c r="D20" s="8">
        <v>1.65</v>
      </c>
      <c r="E20" s="8">
        <v>0.3</v>
      </c>
      <c r="F20" s="8">
        <v>8.35</v>
      </c>
      <c r="G20" s="8">
        <v>43.5</v>
      </c>
      <c r="H20" s="8">
        <v>4.4999999999999998E-2</v>
      </c>
      <c r="I20" s="8">
        <v>0</v>
      </c>
      <c r="J20" s="8">
        <v>0</v>
      </c>
      <c r="K20" s="8">
        <v>0.35</v>
      </c>
      <c r="L20" s="8">
        <v>8.75</v>
      </c>
      <c r="M20" s="8">
        <v>39.5</v>
      </c>
      <c r="N20" s="8">
        <v>11.75</v>
      </c>
      <c r="O20" s="8">
        <v>0.97499999999999998</v>
      </c>
      <c r="P20" s="4"/>
      <c r="Q20" s="11"/>
      <c r="R20"/>
      <c r="S20"/>
      <c r="T20"/>
      <c r="U20"/>
    </row>
    <row r="21" spans="1:21" ht="26.25" x14ac:dyDescent="0.25">
      <c r="A21" s="8" t="s">
        <v>34</v>
      </c>
      <c r="B21" s="42" t="s">
        <v>35</v>
      </c>
      <c r="C21" s="43">
        <v>200</v>
      </c>
      <c r="D21" s="8">
        <v>0.5</v>
      </c>
      <c r="E21" s="8">
        <v>0</v>
      </c>
      <c r="F21" s="8">
        <v>27</v>
      </c>
      <c r="G21" s="8">
        <v>110</v>
      </c>
      <c r="H21" s="8">
        <v>0.01</v>
      </c>
      <c r="I21" s="8">
        <v>0.5</v>
      </c>
      <c r="J21" s="8">
        <v>0</v>
      </c>
      <c r="K21" s="8">
        <v>0</v>
      </c>
      <c r="L21" s="8">
        <v>28</v>
      </c>
      <c r="M21" s="8">
        <v>19</v>
      </c>
      <c r="N21" s="8">
        <v>7</v>
      </c>
      <c r="O21" s="8">
        <v>1.5</v>
      </c>
      <c r="P21" s="4"/>
      <c r="Q21" s="11"/>
      <c r="R21"/>
      <c r="S21"/>
      <c r="T21"/>
      <c r="U21"/>
    </row>
    <row r="22" spans="1:21" ht="15" x14ac:dyDescent="0.25">
      <c r="A22" s="53" t="s">
        <v>29</v>
      </c>
      <c r="B22" s="54"/>
      <c r="C22" s="8">
        <f t="shared" ref="C22:O22" si="1">SUM(C15:C21)</f>
        <v>800</v>
      </c>
      <c r="D22" s="8">
        <f t="shared" si="1"/>
        <v>26.889999999999997</v>
      </c>
      <c r="E22" s="8">
        <f t="shared" si="1"/>
        <v>23.632999999999999</v>
      </c>
      <c r="F22" s="8">
        <f t="shared" si="1"/>
        <v>111.167</v>
      </c>
      <c r="G22" s="8">
        <f t="shared" si="1"/>
        <v>763.61299999999994</v>
      </c>
      <c r="H22" s="8">
        <f t="shared" si="1"/>
        <v>0.47099999999999992</v>
      </c>
      <c r="I22" s="8">
        <f t="shared" si="1"/>
        <v>23.95</v>
      </c>
      <c r="J22" s="8">
        <f t="shared" si="1"/>
        <v>8.299999999999999E-2</v>
      </c>
      <c r="K22" s="8">
        <f t="shared" si="1"/>
        <v>4.0359999999999996</v>
      </c>
      <c r="L22" s="8">
        <f t="shared" si="1"/>
        <v>115.57850000000001</v>
      </c>
      <c r="M22" s="8">
        <f t="shared" si="1"/>
        <v>371.70699999999999</v>
      </c>
      <c r="N22" s="8">
        <f t="shared" si="1"/>
        <v>113.964</v>
      </c>
      <c r="O22" s="8">
        <f t="shared" si="1"/>
        <v>6.8079999999999998</v>
      </c>
      <c r="Q22" s="11"/>
      <c r="R22"/>
      <c r="S22"/>
      <c r="T22"/>
      <c r="U22"/>
    </row>
    <row r="23" spans="1:21" ht="15" x14ac:dyDescent="0.25">
      <c r="A23" s="62" t="s">
        <v>68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Q23" s="11"/>
      <c r="R23"/>
      <c r="S23"/>
      <c r="T23"/>
      <c r="U23"/>
    </row>
    <row r="24" spans="1:21" ht="12.75" customHeight="1" x14ac:dyDescent="0.25">
      <c r="A24" s="27" t="s">
        <v>165</v>
      </c>
      <c r="B24" s="28" t="s">
        <v>166</v>
      </c>
      <c r="C24" s="29">
        <v>100</v>
      </c>
      <c r="D24" s="8">
        <v>10.5</v>
      </c>
      <c r="E24" s="8">
        <v>10.33</v>
      </c>
      <c r="F24" s="8">
        <v>55.33</v>
      </c>
      <c r="G24" s="8">
        <v>356.67</v>
      </c>
      <c r="H24" s="8">
        <v>0.17</v>
      </c>
      <c r="I24" s="8">
        <v>6.67</v>
      </c>
      <c r="J24" s="8">
        <v>0.08</v>
      </c>
      <c r="K24" s="8">
        <v>1.17</v>
      </c>
      <c r="L24" s="8">
        <v>75</v>
      </c>
      <c r="M24" s="8">
        <v>138.33000000000001</v>
      </c>
      <c r="N24" s="8">
        <v>30</v>
      </c>
      <c r="O24" s="8">
        <v>1.5</v>
      </c>
      <c r="Q24" s="11"/>
      <c r="R24"/>
      <c r="S24"/>
      <c r="T24"/>
      <c r="U24"/>
    </row>
    <row r="25" spans="1:21" ht="15" x14ac:dyDescent="0.25">
      <c r="A25" s="27" t="s">
        <v>90</v>
      </c>
      <c r="B25" s="28" t="s">
        <v>91</v>
      </c>
      <c r="C25" s="29">
        <v>200</v>
      </c>
      <c r="D25" s="8">
        <v>0.1</v>
      </c>
      <c r="E25" s="8">
        <v>0</v>
      </c>
      <c r="F25" s="8">
        <v>15.2</v>
      </c>
      <c r="G25" s="8">
        <v>61</v>
      </c>
      <c r="H25" s="8">
        <v>0</v>
      </c>
      <c r="I25" s="8">
        <v>2.8</v>
      </c>
      <c r="J25" s="8">
        <v>0</v>
      </c>
      <c r="K25" s="8">
        <v>0</v>
      </c>
      <c r="L25" s="8">
        <v>14.2</v>
      </c>
      <c r="M25" s="8">
        <v>4</v>
      </c>
      <c r="N25" s="8">
        <v>2</v>
      </c>
      <c r="O25" s="8">
        <v>0.4</v>
      </c>
      <c r="Q25" s="11"/>
      <c r="R25"/>
      <c r="S25"/>
      <c r="T25"/>
      <c r="U25"/>
    </row>
    <row r="26" spans="1:21" ht="15" x14ac:dyDescent="0.25">
      <c r="A26" s="63" t="s">
        <v>29</v>
      </c>
      <c r="B26" s="64"/>
      <c r="C26" s="8">
        <f t="shared" ref="C26:O26" si="2">SUM(C24:C25)</f>
        <v>300</v>
      </c>
      <c r="D26" s="8">
        <f t="shared" si="2"/>
        <v>10.6</v>
      </c>
      <c r="E26" s="8">
        <f t="shared" si="2"/>
        <v>10.33</v>
      </c>
      <c r="F26" s="8">
        <f t="shared" si="2"/>
        <v>70.53</v>
      </c>
      <c r="G26" s="8">
        <f t="shared" si="2"/>
        <v>417.67</v>
      </c>
      <c r="H26" s="8">
        <f t="shared" si="2"/>
        <v>0.17</v>
      </c>
      <c r="I26" s="8">
        <f t="shared" si="2"/>
        <v>9.4699999999999989</v>
      </c>
      <c r="J26" s="8">
        <f t="shared" si="2"/>
        <v>0.08</v>
      </c>
      <c r="K26" s="8">
        <f t="shared" si="2"/>
        <v>1.17</v>
      </c>
      <c r="L26" s="8">
        <f t="shared" si="2"/>
        <v>89.2</v>
      </c>
      <c r="M26" s="8">
        <f t="shared" si="2"/>
        <v>142.33000000000001</v>
      </c>
      <c r="N26" s="8">
        <f t="shared" si="2"/>
        <v>32</v>
      </c>
      <c r="O26" s="8">
        <f t="shared" si="2"/>
        <v>1.9</v>
      </c>
      <c r="Q26" s="11"/>
      <c r="R26"/>
      <c r="S26"/>
      <c r="T26"/>
      <c r="U26"/>
    </row>
    <row r="27" spans="1:21" ht="15" x14ac:dyDescent="0.25">
      <c r="A27" s="55" t="s">
        <v>37</v>
      </c>
      <c r="B27" s="56"/>
      <c r="C27" s="45">
        <f t="shared" ref="C27:O27" si="3">C13+C22+C26</f>
        <v>1625</v>
      </c>
      <c r="D27" s="45">
        <f t="shared" si="3"/>
        <v>56.389999999999993</v>
      </c>
      <c r="E27" s="45">
        <f t="shared" si="3"/>
        <v>53.032999999999994</v>
      </c>
      <c r="F27" s="45">
        <f t="shared" si="3"/>
        <v>240.61699999999999</v>
      </c>
      <c r="G27" s="45">
        <f t="shared" si="3"/>
        <v>1664.2329999999999</v>
      </c>
      <c r="H27" s="45">
        <f t="shared" si="3"/>
        <v>0.98399999999999999</v>
      </c>
      <c r="I27" s="45">
        <f t="shared" si="3"/>
        <v>40.734999999999999</v>
      </c>
      <c r="J27" s="45">
        <f t="shared" si="3"/>
        <v>0.17299999999999999</v>
      </c>
      <c r="K27" s="45">
        <f t="shared" si="3"/>
        <v>6.6109999999999998</v>
      </c>
      <c r="L27" s="45">
        <f t="shared" si="3"/>
        <v>384.17849999999999</v>
      </c>
      <c r="M27" s="45">
        <f t="shared" si="3"/>
        <v>818.28700000000003</v>
      </c>
      <c r="N27" s="45">
        <f t="shared" si="3"/>
        <v>189.874</v>
      </c>
      <c r="O27" s="45">
        <f t="shared" si="3"/>
        <v>11.962999999999999</v>
      </c>
      <c r="Q27" s="11"/>
      <c r="R27"/>
      <c r="S27"/>
      <c r="T27"/>
      <c r="U27"/>
    </row>
    <row r="28" spans="1:21" ht="15" x14ac:dyDescent="0.25">
      <c r="P28" s="4"/>
      <c r="Q28" s="11"/>
      <c r="R28"/>
      <c r="S28"/>
      <c r="T28"/>
      <c r="U28"/>
    </row>
    <row r="29" spans="1:21" ht="15" x14ac:dyDescent="0.25">
      <c r="D29" s="11"/>
      <c r="E29"/>
      <c r="F29"/>
      <c r="G29"/>
      <c r="H29"/>
    </row>
    <row r="30" spans="1:21" ht="15" x14ac:dyDescent="0.25">
      <c r="F30"/>
      <c r="G30"/>
      <c r="H30"/>
    </row>
    <row r="31" spans="1:21" x14ac:dyDescent="0.2">
      <c r="R31" s="31"/>
      <c r="S31" s="31"/>
      <c r="T31" s="31"/>
      <c r="U31" s="31"/>
    </row>
    <row r="32" spans="1:21" ht="15" x14ac:dyDescent="0.25">
      <c r="S32"/>
      <c r="T32"/>
      <c r="U32"/>
    </row>
    <row r="33" spans="16:21" ht="15" x14ac:dyDescent="0.25">
      <c r="P33" s="4"/>
      <c r="S33"/>
      <c r="T33"/>
      <c r="U33"/>
    </row>
  </sheetData>
  <mergeCells count="25"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  <mergeCell ref="A27:B27"/>
    <mergeCell ref="A13:B13"/>
    <mergeCell ref="A14:O14"/>
    <mergeCell ref="A22:B22"/>
    <mergeCell ref="A23:O23"/>
    <mergeCell ref="A26:B26"/>
    <mergeCell ref="A7:O7"/>
    <mergeCell ref="A4:A6"/>
    <mergeCell ref="B4:B6"/>
    <mergeCell ref="C4:C6"/>
    <mergeCell ref="D4:F4"/>
    <mergeCell ref="G4:G6"/>
    <mergeCell ref="H4:K4"/>
  </mergeCells>
  <pageMargins left="0.7" right="0.7" top="0.75" bottom="0.75" header="0.3" footer="0.3"/>
  <pageSetup paperSize="9" scale="89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view="pageBreakPreview" zoomScale="60" zoomScaleNormal="110" workbookViewId="0">
      <selection activeCell="A27" sqref="A27:O27"/>
    </sheetView>
  </sheetViews>
  <sheetFormatPr defaultRowHeight="15" x14ac:dyDescent="0.25"/>
  <cols>
    <col min="1" max="1" width="8.7109375" customWidth="1"/>
    <col min="2" max="2" width="25.140625" style="5" customWidth="1"/>
    <col min="3" max="3" width="7.5703125" customWidth="1"/>
    <col min="4" max="4" width="7.7109375" customWidth="1"/>
    <col min="5" max="5" width="7.85546875" customWidth="1"/>
    <col min="6" max="6" width="7.7109375" customWidth="1"/>
    <col min="7" max="7" width="8.85546875" customWidth="1"/>
    <col min="8" max="9" width="7.28515625" customWidth="1"/>
    <col min="10" max="10" width="7.42578125" customWidth="1"/>
    <col min="11" max="11" width="7.7109375" customWidth="1"/>
    <col min="12" max="12" width="7.85546875" customWidth="1"/>
    <col min="13" max="13" width="8.140625" customWidth="1"/>
    <col min="14" max="14" width="7.5703125" customWidth="1"/>
    <col min="15" max="15" width="8" customWidth="1"/>
    <col min="17" max="17" width="32.140625" style="11" customWidth="1"/>
    <col min="18" max="18" width="12.7109375" customWidth="1"/>
    <col min="19" max="19" width="11.140625" customWidth="1"/>
    <col min="20" max="20" width="13.85546875" customWidth="1"/>
    <col min="21" max="21" width="17" customWidth="1"/>
  </cols>
  <sheetData>
    <row r="1" spans="1:21" s="1" customFormat="1" ht="12.75" x14ac:dyDescent="0.2">
      <c r="A1" s="34" t="s">
        <v>2</v>
      </c>
      <c r="B1" s="35"/>
      <c r="C1" s="36">
        <v>1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s="1" customFormat="1" ht="13.5" x14ac:dyDescent="0.25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s="1" customFormat="1" ht="16.5" customHeight="1" x14ac:dyDescent="0.2">
      <c r="A3" s="36" t="s">
        <v>3</v>
      </c>
      <c r="B3" s="40"/>
      <c r="C3" s="37" t="s">
        <v>64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s="1" customFormat="1" ht="15.75" x14ac:dyDescent="0.25">
      <c r="A4" s="69" t="s">
        <v>36</v>
      </c>
      <c r="B4" s="69" t="s">
        <v>7</v>
      </c>
      <c r="C4" s="72" t="s">
        <v>8</v>
      </c>
      <c r="D4" s="78" t="s">
        <v>4</v>
      </c>
      <c r="E4" s="79"/>
      <c r="F4" s="80"/>
      <c r="G4" s="75" t="s">
        <v>48</v>
      </c>
      <c r="H4" s="65" t="s">
        <v>5</v>
      </c>
      <c r="I4" s="65"/>
      <c r="J4" s="65"/>
      <c r="K4" s="65"/>
      <c r="L4" s="65" t="s">
        <v>6</v>
      </c>
      <c r="M4" s="65"/>
      <c r="N4" s="65"/>
      <c r="O4" s="65"/>
      <c r="Q4" s="15" t="s">
        <v>2</v>
      </c>
      <c r="R4" s="16">
        <v>1</v>
      </c>
      <c r="S4" s="7"/>
      <c r="T4" s="6"/>
      <c r="U4" s="6"/>
    </row>
    <row r="5" spans="1:21" s="1" customFormat="1" x14ac:dyDescent="0.25">
      <c r="A5" s="70"/>
      <c r="B5" s="70"/>
      <c r="C5" s="73"/>
      <c r="D5" s="57" t="s">
        <v>9</v>
      </c>
      <c r="E5" s="57" t="s">
        <v>10</v>
      </c>
      <c r="F5" s="57" t="s">
        <v>11</v>
      </c>
      <c r="G5" s="76"/>
      <c r="H5" s="57" t="s">
        <v>12</v>
      </c>
      <c r="I5" s="57" t="s">
        <v>13</v>
      </c>
      <c r="J5" s="57" t="s">
        <v>14</v>
      </c>
      <c r="K5" s="57" t="s">
        <v>15</v>
      </c>
      <c r="L5" s="57" t="s">
        <v>16</v>
      </c>
      <c r="M5" s="57" t="s">
        <v>17</v>
      </c>
      <c r="N5" s="57" t="s">
        <v>18</v>
      </c>
      <c r="O5" s="57" t="s">
        <v>19</v>
      </c>
      <c r="Q5" s="17"/>
      <c r="R5" s="6"/>
      <c r="S5" s="6"/>
      <c r="T5" s="6"/>
      <c r="U5" s="6"/>
    </row>
    <row r="6" spans="1:21" s="1" customFormat="1" ht="13.5" customHeight="1" x14ac:dyDescent="0.25">
      <c r="A6" s="71"/>
      <c r="B6" s="71"/>
      <c r="C6" s="74"/>
      <c r="D6" s="58"/>
      <c r="E6" s="58"/>
      <c r="F6" s="58"/>
      <c r="G6" s="77"/>
      <c r="H6" s="58"/>
      <c r="I6" s="58"/>
      <c r="J6" s="58"/>
      <c r="K6" s="58"/>
      <c r="L6" s="58"/>
      <c r="M6" s="58"/>
      <c r="N6" s="58"/>
      <c r="O6" s="58"/>
      <c r="Q6" s="17"/>
      <c r="R6" s="6"/>
      <c r="S6" s="6"/>
      <c r="T6" s="6"/>
      <c r="U6" s="6"/>
    </row>
    <row r="7" spans="1:21" s="1" customFormat="1" ht="15" customHeight="1" x14ac:dyDescent="0.25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12"/>
      <c r="Q7" s="18" t="s">
        <v>40</v>
      </c>
      <c r="R7" s="19"/>
      <c r="S7" s="19"/>
      <c r="T7" s="19"/>
      <c r="U7" s="6"/>
    </row>
    <row r="8" spans="1:21" s="1" customFormat="1" ht="15.75" x14ac:dyDescent="0.25">
      <c r="A8" s="27" t="s">
        <v>50</v>
      </c>
      <c r="B8" s="28" t="s">
        <v>49</v>
      </c>
      <c r="C8" s="29">
        <v>220</v>
      </c>
      <c r="D8" s="8">
        <v>5.7859999999999996</v>
      </c>
      <c r="E8" s="8">
        <v>12.826000000000001</v>
      </c>
      <c r="F8" s="8">
        <v>27.565999999999999</v>
      </c>
      <c r="G8" s="8">
        <v>248.82</v>
      </c>
      <c r="H8" s="8">
        <v>8.7999999999999995E-2</v>
      </c>
      <c r="I8" s="8">
        <v>1.452</v>
      </c>
      <c r="J8" s="8">
        <v>8.7999999999999995E-2</v>
      </c>
      <c r="K8" s="8">
        <v>0.22</v>
      </c>
      <c r="L8" s="8">
        <v>139.26</v>
      </c>
      <c r="M8" s="8">
        <v>154.44</v>
      </c>
      <c r="N8" s="8">
        <v>33.659999999999997</v>
      </c>
      <c r="O8" s="8">
        <v>0.61599999999999999</v>
      </c>
      <c r="Q8" s="20"/>
      <c r="R8" s="19"/>
      <c r="S8" s="19"/>
      <c r="T8" s="19"/>
      <c r="U8" s="6"/>
    </row>
    <row r="9" spans="1:21" s="1" customFormat="1" ht="15.75" x14ac:dyDescent="0.25">
      <c r="A9" s="8" t="s">
        <v>21</v>
      </c>
      <c r="B9" s="42" t="s">
        <v>39</v>
      </c>
      <c r="C9" s="43">
        <v>10</v>
      </c>
      <c r="D9" s="8">
        <v>0.05</v>
      </c>
      <c r="E9" s="8">
        <v>8.25</v>
      </c>
      <c r="F9" s="8">
        <v>0.08</v>
      </c>
      <c r="G9" s="8">
        <v>74.8</v>
      </c>
      <c r="H9" s="8">
        <v>0</v>
      </c>
      <c r="I9" s="8">
        <v>0</v>
      </c>
      <c r="J9" s="8">
        <v>5.8999999999999997E-2</v>
      </c>
      <c r="K9" s="8">
        <v>0.1</v>
      </c>
      <c r="L9" s="8">
        <v>1.2</v>
      </c>
      <c r="M9" s="8">
        <v>1.9</v>
      </c>
      <c r="N9" s="8">
        <v>0</v>
      </c>
      <c r="O9" s="8">
        <v>0.02</v>
      </c>
      <c r="Q9" s="18" t="s">
        <v>65</v>
      </c>
      <c r="R9" s="19"/>
      <c r="S9" s="19"/>
      <c r="T9" s="19"/>
      <c r="U9" s="6"/>
    </row>
    <row r="10" spans="1:21" s="1" customFormat="1" ht="13.5" customHeight="1" x14ac:dyDescent="0.25">
      <c r="A10" s="8" t="s">
        <v>22</v>
      </c>
      <c r="B10" s="42" t="s">
        <v>23</v>
      </c>
      <c r="C10" s="43">
        <v>30</v>
      </c>
      <c r="D10" s="8">
        <v>2.25</v>
      </c>
      <c r="E10" s="8">
        <v>0.87</v>
      </c>
      <c r="F10" s="8">
        <v>15.42</v>
      </c>
      <c r="G10" s="8">
        <v>78.599999999999994</v>
      </c>
      <c r="H10" s="8">
        <v>3.3000000000000002E-2</v>
      </c>
      <c r="I10" s="8">
        <v>0</v>
      </c>
      <c r="J10" s="8">
        <v>0</v>
      </c>
      <c r="K10" s="8">
        <v>0.51</v>
      </c>
      <c r="L10" s="8">
        <v>5.7</v>
      </c>
      <c r="M10" s="8">
        <v>19.5</v>
      </c>
      <c r="N10" s="8">
        <v>3.9</v>
      </c>
      <c r="O10" s="8">
        <v>0.36</v>
      </c>
      <c r="Q10" s="21"/>
      <c r="R10" s="19"/>
      <c r="S10" s="19"/>
      <c r="T10" s="19"/>
      <c r="U10" s="6"/>
    </row>
    <row r="11" spans="1:21" s="1" customFormat="1" ht="2.25" hidden="1" customHeight="1" x14ac:dyDescent="0.2">
      <c r="A11" s="8"/>
      <c r="B11" s="42"/>
      <c r="C11" s="4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Q11" s="22"/>
      <c r="R11" s="23"/>
      <c r="S11" s="23"/>
      <c r="T11" s="23"/>
      <c r="U11" s="24"/>
    </row>
    <row r="12" spans="1:21" s="1" customFormat="1" ht="14.25" x14ac:dyDescent="0.2">
      <c r="A12" s="27" t="s">
        <v>66</v>
      </c>
      <c r="B12" s="28" t="s">
        <v>67</v>
      </c>
      <c r="C12" s="29">
        <v>20</v>
      </c>
      <c r="D12" s="8">
        <v>5.12</v>
      </c>
      <c r="E12" s="8">
        <v>5.2266700000000004</v>
      </c>
      <c r="F12" s="8">
        <v>0</v>
      </c>
      <c r="G12" s="8">
        <v>68.599999999999994</v>
      </c>
      <c r="H12" s="2">
        <v>6.0000000000000001E-3</v>
      </c>
      <c r="I12" s="8">
        <v>0.1333</v>
      </c>
      <c r="J12" s="8">
        <v>0.04</v>
      </c>
      <c r="K12" s="8">
        <v>0.1067</v>
      </c>
      <c r="L12" s="8">
        <v>180</v>
      </c>
      <c r="M12" s="8">
        <v>118</v>
      </c>
      <c r="N12" s="8">
        <v>10</v>
      </c>
      <c r="O12" s="8">
        <v>0.18667</v>
      </c>
      <c r="Q12" s="13" t="s">
        <v>41</v>
      </c>
      <c r="R12" s="25" t="s">
        <v>42</v>
      </c>
      <c r="S12" s="25" t="s">
        <v>43</v>
      </c>
      <c r="T12" s="25" t="s">
        <v>44</v>
      </c>
      <c r="U12" s="25" t="s">
        <v>45</v>
      </c>
    </row>
    <row r="13" spans="1:21" s="1" customFormat="1" x14ac:dyDescent="0.25">
      <c r="A13" s="27" t="s">
        <v>25</v>
      </c>
      <c r="B13" s="28" t="s">
        <v>26</v>
      </c>
      <c r="C13" s="29">
        <v>30</v>
      </c>
      <c r="D13" s="2">
        <v>2.2799999999999998</v>
      </c>
      <c r="E13" s="2">
        <v>0.24</v>
      </c>
      <c r="F13" s="2">
        <v>14.76</v>
      </c>
      <c r="G13" s="2">
        <v>70.5</v>
      </c>
      <c r="H13" s="2">
        <v>3.5999999999999997E-2</v>
      </c>
      <c r="I13" s="2">
        <v>0</v>
      </c>
      <c r="J13" s="2">
        <v>0</v>
      </c>
      <c r="K13" s="2">
        <v>0.33</v>
      </c>
      <c r="L13" s="2">
        <v>6</v>
      </c>
      <c r="M13" s="2">
        <v>19.5</v>
      </c>
      <c r="N13" s="2">
        <v>4.2</v>
      </c>
      <c r="O13" s="2">
        <v>0.33</v>
      </c>
      <c r="Q13" s="14" t="s">
        <v>46</v>
      </c>
      <c r="R13" s="30">
        <f>(D15*100)/77</f>
        <v>24.267532467532465</v>
      </c>
      <c r="S13" s="30">
        <f>(E15*100)/79</f>
        <v>38.11730379746836</v>
      </c>
      <c r="T13" s="30">
        <f>(F15*100)/335</f>
        <v>22.00776119402985</v>
      </c>
      <c r="U13" s="30">
        <f>(G15*100)/2350</f>
        <v>26.396595744680855</v>
      </c>
    </row>
    <row r="14" spans="1:21" s="1" customFormat="1" ht="18" customHeight="1" x14ac:dyDescent="0.25">
      <c r="A14" s="8" t="s">
        <v>24</v>
      </c>
      <c r="B14" s="42" t="s">
        <v>56</v>
      </c>
      <c r="C14" s="43">
        <v>200</v>
      </c>
      <c r="D14" s="8">
        <v>3.2</v>
      </c>
      <c r="E14" s="8">
        <v>2.7</v>
      </c>
      <c r="F14" s="8">
        <v>15.9</v>
      </c>
      <c r="G14" s="8">
        <v>79</v>
      </c>
      <c r="H14" s="8">
        <v>0.04</v>
      </c>
      <c r="I14" s="8">
        <v>1.3</v>
      </c>
      <c r="J14" s="8">
        <v>0.02</v>
      </c>
      <c r="K14" s="8">
        <v>0</v>
      </c>
      <c r="L14" s="8">
        <v>126</v>
      </c>
      <c r="M14" s="8">
        <v>90</v>
      </c>
      <c r="N14" s="8">
        <v>14</v>
      </c>
      <c r="O14" s="8">
        <v>0.1</v>
      </c>
      <c r="Q14" s="14" t="s">
        <v>47</v>
      </c>
      <c r="R14" s="30">
        <f>(D28*100)/77</f>
        <v>39.025974025974023</v>
      </c>
      <c r="S14" s="30">
        <f>(E28*100)/79</f>
        <v>46.746835443037973</v>
      </c>
      <c r="T14" s="30">
        <f>(F28*100)/335</f>
        <v>33.952238805970147</v>
      </c>
      <c r="U14" s="30">
        <f>(G28*100)/2350</f>
        <v>38.657446808510642</v>
      </c>
    </row>
    <row r="15" spans="1:21" s="1" customFormat="1" x14ac:dyDescent="0.25">
      <c r="A15" s="53" t="s">
        <v>38</v>
      </c>
      <c r="B15" s="54"/>
      <c r="C15" s="43">
        <f>SUM(C8:C14)</f>
        <v>510</v>
      </c>
      <c r="D15" s="8">
        <f t="shared" ref="D15:O15" si="0">SUM(D8:D14)</f>
        <v>18.686</v>
      </c>
      <c r="E15" s="8">
        <f t="shared" si="0"/>
        <v>30.112670000000001</v>
      </c>
      <c r="F15" s="8">
        <f t="shared" si="0"/>
        <v>73.725999999999999</v>
      </c>
      <c r="G15" s="8">
        <f t="shared" si="0"/>
        <v>620.32000000000005</v>
      </c>
      <c r="H15" s="8">
        <f t="shared" si="0"/>
        <v>0.20300000000000001</v>
      </c>
      <c r="I15" s="8">
        <f t="shared" si="0"/>
        <v>2.8853</v>
      </c>
      <c r="J15" s="8">
        <f t="shared" si="0"/>
        <v>0.20699999999999999</v>
      </c>
      <c r="K15" s="8">
        <f t="shared" si="0"/>
        <v>1.2667000000000002</v>
      </c>
      <c r="L15" s="8">
        <f t="shared" si="0"/>
        <v>458.15999999999997</v>
      </c>
      <c r="M15" s="8">
        <f t="shared" si="0"/>
        <v>403.34000000000003</v>
      </c>
      <c r="N15" s="8">
        <f t="shared" si="0"/>
        <v>65.759999999999991</v>
      </c>
      <c r="O15" s="8">
        <f t="shared" si="0"/>
        <v>1.61267</v>
      </c>
      <c r="Q15" s="14" t="s">
        <v>69</v>
      </c>
      <c r="R15" s="30">
        <f>(D32*100)/77</f>
        <v>9.7402597402597397</v>
      </c>
      <c r="S15" s="30">
        <f>(E32*100)/79</f>
        <v>5.2405063291139236</v>
      </c>
      <c r="T15" s="30">
        <f>(F32*100)/335</f>
        <v>15.791044776119403</v>
      </c>
      <c r="U15" s="30">
        <f>(G32*100)/2350</f>
        <v>11.815319148936169</v>
      </c>
    </row>
    <row r="16" spans="1:21" s="1" customFormat="1" ht="18" customHeight="1" x14ac:dyDescent="0.25">
      <c r="A16" s="59" t="s">
        <v>30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Q16" s="14" t="s">
        <v>70</v>
      </c>
      <c r="R16" s="30">
        <f>(D33*100)/77</f>
        <v>73.033766233766229</v>
      </c>
      <c r="S16" s="30">
        <f>(E33*100)/79</f>
        <v>90.104645569620246</v>
      </c>
      <c r="T16" s="30">
        <f>(F33*100)/335</f>
        <v>71.751044776119414</v>
      </c>
      <c r="U16" s="30">
        <f>(G33*100)/2350</f>
        <v>76.869361702127648</v>
      </c>
    </row>
    <row r="17" spans="1:21" s="1" customFormat="1" ht="27.75" customHeight="1" x14ac:dyDescent="0.2">
      <c r="A17" s="8" t="s">
        <v>31</v>
      </c>
      <c r="B17" s="42" t="s">
        <v>57</v>
      </c>
      <c r="C17" s="44">
        <v>250</v>
      </c>
      <c r="D17" s="8">
        <v>1.83</v>
      </c>
      <c r="E17" s="8">
        <v>5</v>
      </c>
      <c r="F17" s="8">
        <v>10.65</v>
      </c>
      <c r="G17" s="8">
        <v>95</v>
      </c>
      <c r="H17" s="8">
        <v>4.8000000000000001E-2</v>
      </c>
      <c r="I17" s="8">
        <v>10.3</v>
      </c>
      <c r="J17" s="8">
        <v>0</v>
      </c>
      <c r="K17" s="8">
        <v>2.4</v>
      </c>
      <c r="L17" s="8">
        <v>34.5</v>
      </c>
      <c r="M17" s="8">
        <v>53</v>
      </c>
      <c r="N17" s="8">
        <v>26.25</v>
      </c>
      <c r="O17" s="8">
        <v>1.2</v>
      </c>
      <c r="P17" s="3"/>
      <c r="Q17" s="10"/>
    </row>
    <row r="18" spans="1:21" s="1" customFormat="1" ht="11.25" hidden="1" customHeight="1" x14ac:dyDescent="0.2">
      <c r="A18" s="8"/>
      <c r="B18" s="42"/>
      <c r="C18" s="4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4"/>
      <c r="Q18" s="10"/>
      <c r="R18" s="31"/>
    </row>
    <row r="19" spans="1:21" s="1" customFormat="1" x14ac:dyDescent="0.25">
      <c r="A19" s="27" t="s">
        <v>62</v>
      </c>
      <c r="B19" s="28" t="s">
        <v>63</v>
      </c>
      <c r="C19" s="29">
        <v>10</v>
      </c>
      <c r="D19" s="8">
        <v>0.26</v>
      </c>
      <c r="E19" s="8">
        <v>1.5</v>
      </c>
      <c r="F19" s="8">
        <v>0.36</v>
      </c>
      <c r="G19" s="8">
        <v>16.2</v>
      </c>
      <c r="H19" s="2">
        <v>3.0000000000000001E-3</v>
      </c>
      <c r="I19" s="8">
        <v>0.04</v>
      </c>
      <c r="J19" s="8">
        <v>0.01</v>
      </c>
      <c r="K19" s="8">
        <v>0.03</v>
      </c>
      <c r="L19" s="8">
        <v>8.8000000000000007</v>
      </c>
      <c r="M19" s="8">
        <v>6.1</v>
      </c>
      <c r="N19" s="8">
        <v>0.9</v>
      </c>
      <c r="O19" s="8">
        <v>0.02</v>
      </c>
      <c r="P19" s="4"/>
      <c r="Q19" s="11"/>
      <c r="R19"/>
      <c r="S19"/>
      <c r="T19"/>
      <c r="U19"/>
    </row>
    <row r="20" spans="1:21" s="1" customFormat="1" x14ac:dyDescent="0.25">
      <c r="A20" s="8" t="s">
        <v>32</v>
      </c>
      <c r="B20" s="42" t="s">
        <v>33</v>
      </c>
      <c r="C20" s="43">
        <v>90</v>
      </c>
      <c r="D20" s="8">
        <v>16.02</v>
      </c>
      <c r="E20" s="8">
        <v>15.75</v>
      </c>
      <c r="F20" s="8">
        <v>12.87</v>
      </c>
      <c r="G20" s="8">
        <v>257.39999999999998</v>
      </c>
      <c r="H20" s="8">
        <v>8.1000000000000003E-2</v>
      </c>
      <c r="I20" s="8">
        <v>0</v>
      </c>
      <c r="J20" s="8">
        <v>3.5999999999999997E-2</v>
      </c>
      <c r="K20" s="8">
        <v>0.45</v>
      </c>
      <c r="L20" s="8">
        <v>35.1</v>
      </c>
      <c r="M20" s="8">
        <v>166.5</v>
      </c>
      <c r="N20" s="8">
        <v>23.4</v>
      </c>
      <c r="O20" s="8">
        <v>2.52</v>
      </c>
      <c r="P20" s="4"/>
      <c r="Q20" s="11"/>
      <c r="R20"/>
      <c r="S20"/>
      <c r="T20"/>
      <c r="U20"/>
    </row>
    <row r="21" spans="1:21" s="1" customFormat="1" x14ac:dyDescent="0.25">
      <c r="A21" s="27" t="s">
        <v>53</v>
      </c>
      <c r="B21" s="28" t="s">
        <v>55</v>
      </c>
      <c r="C21" s="29">
        <v>150</v>
      </c>
      <c r="D21" s="8">
        <v>6.63</v>
      </c>
      <c r="E21" s="8">
        <v>8.1199999999999992</v>
      </c>
      <c r="F21" s="8">
        <v>36.630000000000003</v>
      </c>
      <c r="G21" s="8">
        <v>246</v>
      </c>
      <c r="H21" s="8">
        <v>0.17</v>
      </c>
      <c r="I21" s="8">
        <v>0</v>
      </c>
      <c r="J21" s="8">
        <v>4.4999999999999998E-2</v>
      </c>
      <c r="K21" s="8">
        <v>0.255</v>
      </c>
      <c r="L21" s="8">
        <v>16.5</v>
      </c>
      <c r="M21" s="8">
        <v>133.5</v>
      </c>
      <c r="N21" s="8">
        <v>47.55</v>
      </c>
      <c r="O21" s="8">
        <v>1.56</v>
      </c>
      <c r="P21" s="4"/>
      <c r="Q21" s="11"/>
      <c r="R21"/>
      <c r="S21"/>
      <c r="T21"/>
      <c r="U21"/>
    </row>
    <row r="22" spans="1:21" s="1" customFormat="1" hidden="1" x14ac:dyDescent="0.25">
      <c r="A22" s="42"/>
      <c r="B22" s="42"/>
      <c r="C22" s="4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Q22" s="11"/>
      <c r="R22"/>
      <c r="S22"/>
      <c r="T22"/>
      <c r="U22"/>
    </row>
    <row r="23" spans="1:21" s="1" customFormat="1" ht="28.5" customHeight="1" x14ac:dyDescent="0.25">
      <c r="A23" s="32" t="s">
        <v>54</v>
      </c>
      <c r="B23" s="46" t="s">
        <v>58</v>
      </c>
      <c r="C23" s="29">
        <v>60</v>
      </c>
      <c r="D23" s="8">
        <v>1.26</v>
      </c>
      <c r="E23" s="8">
        <v>6.06</v>
      </c>
      <c r="F23" s="8">
        <v>5.58</v>
      </c>
      <c r="G23" s="8">
        <v>81.599999999999994</v>
      </c>
      <c r="H23" s="8">
        <v>0.02</v>
      </c>
      <c r="I23" s="8">
        <v>15.36</v>
      </c>
      <c r="J23" s="8">
        <v>0</v>
      </c>
      <c r="K23" s="8">
        <v>2.7</v>
      </c>
      <c r="L23" s="8">
        <v>33.6</v>
      </c>
      <c r="M23" s="8">
        <v>25.8</v>
      </c>
      <c r="N23" s="8">
        <v>12.6</v>
      </c>
      <c r="O23" s="8">
        <v>0.48</v>
      </c>
      <c r="Q23" s="11"/>
      <c r="R23"/>
      <c r="S23"/>
      <c r="T23"/>
      <c r="U23"/>
    </row>
    <row r="24" spans="1:21" s="1" customFormat="1" hidden="1" x14ac:dyDescent="0.25">
      <c r="A24" s="8"/>
      <c r="B24" s="42"/>
      <c r="C24" s="4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Q24" s="11"/>
      <c r="R24"/>
      <c r="S24"/>
      <c r="T24"/>
      <c r="U24"/>
    </row>
    <row r="25" spans="1:21" s="1" customFormat="1" x14ac:dyDescent="0.25">
      <c r="A25" s="8" t="s">
        <v>25</v>
      </c>
      <c r="B25" s="42" t="s">
        <v>26</v>
      </c>
      <c r="C25" s="43">
        <v>25</v>
      </c>
      <c r="D25" s="8">
        <v>1.9</v>
      </c>
      <c r="E25" s="8">
        <v>0.2</v>
      </c>
      <c r="F25" s="8">
        <v>12.3</v>
      </c>
      <c r="G25" s="8">
        <v>58.75</v>
      </c>
      <c r="H25" s="8">
        <v>0.03</v>
      </c>
      <c r="I25" s="8">
        <v>0</v>
      </c>
      <c r="J25" s="8">
        <v>0</v>
      </c>
      <c r="K25" s="8">
        <v>0.27500000000000002</v>
      </c>
      <c r="L25" s="8">
        <v>5</v>
      </c>
      <c r="M25" s="8">
        <v>16.25</v>
      </c>
      <c r="N25" s="8">
        <v>3.5</v>
      </c>
      <c r="O25" s="8">
        <v>0.27500000000000002</v>
      </c>
      <c r="Q25" s="11"/>
      <c r="R25"/>
      <c r="S25"/>
      <c r="T25"/>
      <c r="U25"/>
    </row>
    <row r="26" spans="1:21" s="1" customFormat="1" x14ac:dyDescent="0.25">
      <c r="A26" s="8" t="s">
        <v>27</v>
      </c>
      <c r="B26" s="42" t="s">
        <v>28</v>
      </c>
      <c r="C26" s="43">
        <v>25</v>
      </c>
      <c r="D26" s="8">
        <v>1.65</v>
      </c>
      <c r="E26" s="8">
        <v>0.3</v>
      </c>
      <c r="F26" s="8">
        <v>8.35</v>
      </c>
      <c r="G26" s="8">
        <v>43.5</v>
      </c>
      <c r="H26" s="8">
        <v>4.4999999999999998E-2</v>
      </c>
      <c r="I26" s="8">
        <v>0</v>
      </c>
      <c r="J26" s="8">
        <v>0</v>
      </c>
      <c r="K26" s="8">
        <v>0.35</v>
      </c>
      <c r="L26" s="8">
        <v>8.75</v>
      </c>
      <c r="M26" s="8">
        <v>39.5</v>
      </c>
      <c r="N26" s="8">
        <v>11.75</v>
      </c>
      <c r="O26" s="8">
        <v>0.97499999999999998</v>
      </c>
      <c r="Q26" s="11"/>
      <c r="R26"/>
      <c r="S26"/>
      <c r="T26"/>
      <c r="U26"/>
    </row>
    <row r="27" spans="1:21" s="1" customFormat="1" ht="26.25" x14ac:dyDescent="0.25">
      <c r="A27" s="8" t="s">
        <v>34</v>
      </c>
      <c r="B27" s="42" t="s">
        <v>35</v>
      </c>
      <c r="C27" s="43">
        <v>200</v>
      </c>
      <c r="D27" s="8">
        <v>0.5</v>
      </c>
      <c r="E27" s="8">
        <v>0</v>
      </c>
      <c r="F27" s="8">
        <v>27</v>
      </c>
      <c r="G27" s="8">
        <v>110</v>
      </c>
      <c r="H27" s="8">
        <v>0.01</v>
      </c>
      <c r="I27" s="8">
        <v>0.5</v>
      </c>
      <c r="J27" s="8">
        <v>0</v>
      </c>
      <c r="K27" s="8">
        <v>0</v>
      </c>
      <c r="L27" s="8">
        <v>28</v>
      </c>
      <c r="M27" s="8">
        <v>19</v>
      </c>
      <c r="N27" s="8">
        <v>7</v>
      </c>
      <c r="O27" s="8">
        <v>1.5</v>
      </c>
      <c r="Q27" s="11"/>
      <c r="R27"/>
      <c r="S27"/>
      <c r="T27"/>
      <c r="U27"/>
    </row>
    <row r="28" spans="1:21" s="1" customFormat="1" ht="15" customHeight="1" x14ac:dyDescent="0.25">
      <c r="A28" s="53" t="s">
        <v>29</v>
      </c>
      <c r="B28" s="54"/>
      <c r="C28" s="43">
        <f>SUM(C17:C27)</f>
        <v>810</v>
      </c>
      <c r="D28" s="8">
        <f t="shared" ref="D28:O28" si="1">SUM(D17:D27)</f>
        <v>30.049999999999997</v>
      </c>
      <c r="E28" s="8">
        <f t="shared" si="1"/>
        <v>36.93</v>
      </c>
      <c r="F28" s="8">
        <f t="shared" si="1"/>
        <v>113.74</v>
      </c>
      <c r="G28" s="8">
        <f t="shared" si="1"/>
        <v>908.44999999999993</v>
      </c>
      <c r="H28" s="8">
        <f t="shared" si="1"/>
        <v>0.40700000000000008</v>
      </c>
      <c r="I28" s="8">
        <f t="shared" si="1"/>
        <v>26.2</v>
      </c>
      <c r="J28" s="8">
        <f t="shared" si="1"/>
        <v>9.0999999999999998E-2</v>
      </c>
      <c r="K28" s="8">
        <f t="shared" si="1"/>
        <v>6.46</v>
      </c>
      <c r="L28" s="8">
        <f t="shared" si="1"/>
        <v>170.25</v>
      </c>
      <c r="M28" s="8">
        <f t="shared" si="1"/>
        <v>459.65000000000003</v>
      </c>
      <c r="N28" s="8">
        <f t="shared" si="1"/>
        <v>132.94999999999999</v>
      </c>
      <c r="O28" s="8">
        <f t="shared" si="1"/>
        <v>8.5300000000000011</v>
      </c>
      <c r="P28" s="4"/>
      <c r="Q28" s="11"/>
      <c r="R28"/>
      <c r="S28"/>
      <c r="T28"/>
      <c r="U28"/>
    </row>
    <row r="29" spans="1:21" x14ac:dyDescent="0.2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1"/>
    </row>
    <row r="30" spans="1:21" x14ac:dyDescent="0.25">
      <c r="A30" s="27" t="s">
        <v>59</v>
      </c>
      <c r="B30" s="28" t="s">
        <v>60</v>
      </c>
      <c r="C30" s="29">
        <v>100</v>
      </c>
      <c r="D30" s="8">
        <v>6</v>
      </c>
      <c r="E30" s="8">
        <v>2.84</v>
      </c>
      <c r="F30" s="8">
        <v>37</v>
      </c>
      <c r="G30" s="8">
        <v>196.66</v>
      </c>
      <c r="H30" s="8">
        <v>8.7499999999999994E-2</v>
      </c>
      <c r="I30" s="8">
        <v>0</v>
      </c>
      <c r="J30" s="8">
        <v>1.2500000000000001E-2</v>
      </c>
      <c r="K30" s="8">
        <v>0.83750000000000002</v>
      </c>
      <c r="L30" s="8">
        <v>11.6625</v>
      </c>
      <c r="M30" s="8">
        <v>46.662500000000001</v>
      </c>
      <c r="N30" s="8">
        <v>8.3375000000000004</v>
      </c>
      <c r="O30" s="8">
        <v>0.66249999999999998</v>
      </c>
      <c r="P30" s="1"/>
      <c r="Q30" s="1"/>
      <c r="R30" s="1"/>
    </row>
    <row r="31" spans="1:21" x14ac:dyDescent="0.25">
      <c r="A31" s="27" t="s">
        <v>51</v>
      </c>
      <c r="B31" s="28" t="s">
        <v>52</v>
      </c>
      <c r="C31" s="29">
        <v>200</v>
      </c>
      <c r="D31" s="8">
        <v>1.5</v>
      </c>
      <c r="E31" s="8">
        <v>1.3</v>
      </c>
      <c r="F31" s="8">
        <v>15.9</v>
      </c>
      <c r="G31" s="8">
        <v>81</v>
      </c>
      <c r="H31" s="8">
        <v>0.04</v>
      </c>
      <c r="I31" s="8">
        <v>1.3</v>
      </c>
      <c r="J31" s="8">
        <v>0.01</v>
      </c>
      <c r="K31" s="8">
        <v>0</v>
      </c>
      <c r="L31" s="8">
        <v>127</v>
      </c>
      <c r="M31" s="8">
        <v>93</v>
      </c>
      <c r="N31" s="8">
        <v>15</v>
      </c>
      <c r="O31" s="8">
        <v>0.4</v>
      </c>
      <c r="P31" s="1"/>
      <c r="Q31" s="1"/>
      <c r="R31" s="31"/>
      <c r="S31" s="31"/>
      <c r="T31" s="31"/>
      <c r="U31" s="31"/>
    </row>
    <row r="32" spans="1:21" x14ac:dyDescent="0.25">
      <c r="A32" s="63" t="s">
        <v>29</v>
      </c>
      <c r="B32" s="64"/>
      <c r="C32" s="43">
        <f t="shared" ref="C32:O32" si="2">SUM(C30:C31)</f>
        <v>300</v>
      </c>
      <c r="D32" s="8">
        <f t="shared" si="2"/>
        <v>7.5</v>
      </c>
      <c r="E32" s="8">
        <f t="shared" si="2"/>
        <v>4.1399999999999997</v>
      </c>
      <c r="F32" s="8">
        <f t="shared" si="2"/>
        <v>52.9</v>
      </c>
      <c r="G32" s="8">
        <f t="shared" si="2"/>
        <v>277.65999999999997</v>
      </c>
      <c r="H32" s="8">
        <f t="shared" si="2"/>
        <v>0.1275</v>
      </c>
      <c r="I32" s="8">
        <f t="shared" si="2"/>
        <v>1.3</v>
      </c>
      <c r="J32" s="8">
        <f t="shared" si="2"/>
        <v>2.2499999999999999E-2</v>
      </c>
      <c r="K32" s="8">
        <f t="shared" si="2"/>
        <v>0.83750000000000002</v>
      </c>
      <c r="L32" s="8">
        <f t="shared" si="2"/>
        <v>138.66249999999999</v>
      </c>
      <c r="M32" s="8">
        <f t="shared" si="2"/>
        <v>139.66249999999999</v>
      </c>
      <c r="N32" s="8">
        <f t="shared" si="2"/>
        <v>23.337499999999999</v>
      </c>
      <c r="O32" s="8">
        <f t="shared" si="2"/>
        <v>1.0625</v>
      </c>
      <c r="P32" s="1"/>
      <c r="Q32" s="1"/>
      <c r="R32" s="1"/>
    </row>
    <row r="33" spans="1:21" s="1" customFormat="1" ht="12" customHeight="1" x14ac:dyDescent="0.25">
      <c r="A33" s="55" t="s">
        <v>37</v>
      </c>
      <c r="B33" s="56"/>
      <c r="C33" s="47">
        <f>C15+C28+C32</f>
        <v>1620</v>
      </c>
      <c r="D33" s="45">
        <f t="shared" ref="D33:O33" si="3">D15+D28+D32</f>
        <v>56.235999999999997</v>
      </c>
      <c r="E33" s="45">
        <f t="shared" si="3"/>
        <v>71.182670000000002</v>
      </c>
      <c r="F33" s="45">
        <f t="shared" si="3"/>
        <v>240.36600000000001</v>
      </c>
      <c r="G33" s="45">
        <f t="shared" si="3"/>
        <v>1806.4299999999998</v>
      </c>
      <c r="H33" s="45">
        <f t="shared" si="3"/>
        <v>0.73750000000000004</v>
      </c>
      <c r="I33" s="45">
        <f t="shared" si="3"/>
        <v>30.385300000000001</v>
      </c>
      <c r="J33" s="45">
        <f t="shared" si="3"/>
        <v>0.32050000000000001</v>
      </c>
      <c r="K33" s="45">
        <f t="shared" si="3"/>
        <v>8.5641999999999996</v>
      </c>
      <c r="L33" s="45">
        <f t="shared" si="3"/>
        <v>767.07249999999999</v>
      </c>
      <c r="M33" s="45">
        <f t="shared" si="3"/>
        <v>1002.6525</v>
      </c>
      <c r="N33" s="45">
        <f t="shared" si="3"/>
        <v>222.04749999999999</v>
      </c>
      <c r="O33" s="45">
        <f t="shared" si="3"/>
        <v>11.205170000000001</v>
      </c>
      <c r="P33" s="4"/>
      <c r="S33"/>
      <c r="T33"/>
      <c r="U33"/>
    </row>
    <row r="38" spans="1:21" x14ac:dyDescent="0.25">
      <c r="B38" s="11"/>
      <c r="Q38"/>
    </row>
    <row r="39" spans="1:21" x14ac:dyDescent="0.25">
      <c r="B39" s="11"/>
      <c r="Q39"/>
    </row>
  </sheetData>
  <mergeCells count="25">
    <mergeCell ref="L4:O4"/>
    <mergeCell ref="H4:K4"/>
    <mergeCell ref="A7:O7"/>
    <mergeCell ref="A4:A6"/>
    <mergeCell ref="B4:B6"/>
    <mergeCell ref="C4:C6"/>
    <mergeCell ref="D5:D6"/>
    <mergeCell ref="E5:E6"/>
    <mergeCell ref="F5:F6"/>
    <mergeCell ref="G4:G6"/>
    <mergeCell ref="D4:F4"/>
    <mergeCell ref="N5:N6"/>
    <mergeCell ref="O5:O6"/>
    <mergeCell ref="H5:H6"/>
    <mergeCell ref="A28:B28"/>
    <mergeCell ref="A33:B33"/>
    <mergeCell ref="I5:I6"/>
    <mergeCell ref="J5:J6"/>
    <mergeCell ref="K5:K6"/>
    <mergeCell ref="A16:O16"/>
    <mergeCell ref="L5:L6"/>
    <mergeCell ref="M5:M6"/>
    <mergeCell ref="A15:B15"/>
    <mergeCell ref="A29:O29"/>
    <mergeCell ref="A32:B32"/>
  </mergeCells>
  <pageMargins left="0.7" right="0.7" top="0.75" bottom="0.75" header="0.3" footer="0.3"/>
  <pageSetup paperSize="9" scale="90" fitToHeight="0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view="pageBreakPreview" topLeftCell="A7" zoomScale="60" zoomScaleNormal="120" workbookViewId="0">
      <selection activeCell="A26" sqref="A26:O26"/>
    </sheetView>
  </sheetViews>
  <sheetFormatPr defaultRowHeight="15" x14ac:dyDescent="0.25"/>
  <cols>
    <col min="1" max="1" width="8.7109375" style="1" customWidth="1"/>
    <col min="2" max="2" width="18.5703125" style="9" customWidth="1"/>
    <col min="3" max="3" width="7.28515625" style="1" customWidth="1"/>
    <col min="4" max="4" width="7.85546875" style="1" customWidth="1"/>
    <col min="5" max="5" width="8.42578125" style="1" customWidth="1"/>
    <col min="6" max="6" width="8.7109375" style="1" customWidth="1"/>
    <col min="7" max="7" width="9.140625" style="1" customWidth="1"/>
    <col min="8" max="9" width="9.140625" style="1"/>
    <col min="10" max="10" width="8.85546875" style="1" customWidth="1"/>
    <col min="11" max="15" width="9.140625" style="1"/>
    <col min="16" max="16" width="5.140625" style="1" customWidth="1"/>
    <col min="17" max="17" width="23.5703125" style="1" customWidth="1"/>
    <col min="18" max="18" width="10.85546875" style="1" customWidth="1"/>
    <col min="19" max="19" width="10.140625" customWidth="1"/>
    <col min="20" max="20" width="13.140625" customWidth="1"/>
    <col min="21" max="21" width="11.85546875" customWidth="1"/>
  </cols>
  <sheetData>
    <row r="1" spans="1:21" x14ac:dyDescent="0.25">
      <c r="A1" s="34" t="s">
        <v>2</v>
      </c>
      <c r="B1" s="35"/>
      <c r="C1" s="36">
        <v>2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  <c r="S1" s="1"/>
      <c r="T1" s="1"/>
      <c r="U1" s="1"/>
    </row>
    <row r="2" spans="1:21" x14ac:dyDescent="0.25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  <c r="S2" s="1"/>
      <c r="T2" s="1"/>
      <c r="U2" s="1"/>
    </row>
    <row r="3" spans="1:21" x14ac:dyDescent="0.25">
      <c r="A3" s="36" t="s">
        <v>3</v>
      </c>
      <c r="B3" s="40"/>
      <c r="C3" s="37" t="s">
        <v>64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  <c r="S3" s="1"/>
      <c r="T3" s="1"/>
      <c r="U3" s="1"/>
    </row>
    <row r="4" spans="1:21" ht="15.75" x14ac:dyDescent="0.25">
      <c r="A4" s="69" t="s">
        <v>36</v>
      </c>
      <c r="B4" s="69" t="s">
        <v>7</v>
      </c>
      <c r="C4" s="72" t="s">
        <v>8</v>
      </c>
      <c r="D4" s="78" t="s">
        <v>4</v>
      </c>
      <c r="E4" s="79"/>
      <c r="F4" s="80"/>
      <c r="G4" s="75" t="s">
        <v>48</v>
      </c>
      <c r="H4" s="65" t="s">
        <v>5</v>
      </c>
      <c r="I4" s="65"/>
      <c r="J4" s="65"/>
      <c r="K4" s="65"/>
      <c r="L4" s="65" t="s">
        <v>6</v>
      </c>
      <c r="M4" s="65"/>
      <c r="N4" s="65"/>
      <c r="O4" s="65"/>
      <c r="Q4" s="15" t="s">
        <v>2</v>
      </c>
      <c r="R4" s="16">
        <v>2</v>
      </c>
      <c r="S4" s="7"/>
      <c r="T4" s="6"/>
      <c r="U4" s="6"/>
    </row>
    <row r="5" spans="1:21" ht="15.75" customHeight="1" x14ac:dyDescent="0.25">
      <c r="A5" s="70"/>
      <c r="B5" s="70"/>
      <c r="C5" s="73"/>
      <c r="D5" s="57" t="s">
        <v>9</v>
      </c>
      <c r="E5" s="57" t="s">
        <v>10</v>
      </c>
      <c r="F5" s="57" t="s">
        <v>11</v>
      </c>
      <c r="G5" s="76"/>
      <c r="H5" s="57" t="s">
        <v>12</v>
      </c>
      <c r="I5" s="57" t="s">
        <v>13</v>
      </c>
      <c r="J5" s="57" t="s">
        <v>14</v>
      </c>
      <c r="K5" s="57" t="s">
        <v>15</v>
      </c>
      <c r="L5" s="57" t="s">
        <v>16</v>
      </c>
      <c r="M5" s="57" t="s">
        <v>17</v>
      </c>
      <c r="N5" s="57" t="s">
        <v>18</v>
      </c>
      <c r="O5" s="57" t="s">
        <v>19</v>
      </c>
      <c r="Q5" s="17"/>
      <c r="R5" s="6"/>
      <c r="S5" s="6"/>
      <c r="T5" s="6"/>
      <c r="U5" s="6"/>
    </row>
    <row r="6" spans="1:21" x14ac:dyDescent="0.25">
      <c r="A6" s="71"/>
      <c r="B6" s="71"/>
      <c r="C6" s="74"/>
      <c r="D6" s="58"/>
      <c r="E6" s="58"/>
      <c r="F6" s="58"/>
      <c r="G6" s="77"/>
      <c r="H6" s="58"/>
      <c r="I6" s="58"/>
      <c r="J6" s="58"/>
      <c r="K6" s="58"/>
      <c r="L6" s="58"/>
      <c r="M6" s="58"/>
      <c r="N6" s="58"/>
      <c r="O6" s="58"/>
      <c r="Q6" s="17"/>
      <c r="R6" s="6"/>
      <c r="S6" s="6"/>
      <c r="T6" s="6"/>
      <c r="U6" s="6"/>
    </row>
    <row r="7" spans="1:21" ht="15.75" x14ac:dyDescent="0.25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12"/>
      <c r="Q7" s="18" t="s">
        <v>40</v>
      </c>
      <c r="R7" s="19"/>
      <c r="S7" s="19"/>
      <c r="T7" s="19"/>
      <c r="U7" s="6"/>
    </row>
    <row r="8" spans="1:21" ht="15.75" x14ac:dyDescent="0.25">
      <c r="A8" s="32" t="s">
        <v>71</v>
      </c>
      <c r="B8" s="46" t="s">
        <v>72</v>
      </c>
      <c r="C8" s="29">
        <v>90</v>
      </c>
      <c r="D8" s="2">
        <v>13.5</v>
      </c>
      <c r="E8" s="2">
        <v>9.6430000000000007</v>
      </c>
      <c r="F8" s="2">
        <v>8.3569999999999993</v>
      </c>
      <c r="G8" s="2">
        <v>169.71299999999999</v>
      </c>
      <c r="H8" s="2">
        <v>0.09</v>
      </c>
      <c r="I8" s="2">
        <v>0.77</v>
      </c>
      <c r="J8" s="2">
        <v>3.7999999999999999E-2</v>
      </c>
      <c r="K8" s="2">
        <v>0.38600000000000001</v>
      </c>
      <c r="L8" s="2">
        <v>33.4285</v>
      </c>
      <c r="M8" s="2">
        <v>84.856999999999999</v>
      </c>
      <c r="N8" s="2">
        <v>16.713999999999999</v>
      </c>
      <c r="O8" s="2">
        <v>1.028</v>
      </c>
      <c r="Q8" s="20"/>
      <c r="R8" s="19"/>
      <c r="S8" s="19"/>
      <c r="T8" s="19"/>
      <c r="U8" s="6"/>
    </row>
    <row r="9" spans="1:21" ht="26.25" x14ac:dyDescent="0.25">
      <c r="A9" s="27" t="s">
        <v>73</v>
      </c>
      <c r="B9" s="28" t="s">
        <v>74</v>
      </c>
      <c r="C9" s="29">
        <v>150</v>
      </c>
      <c r="D9" s="8">
        <v>5.66</v>
      </c>
      <c r="E9" s="8">
        <v>0.68</v>
      </c>
      <c r="F9" s="8">
        <v>29.04</v>
      </c>
      <c r="G9" s="8">
        <v>144.9</v>
      </c>
      <c r="H9" s="8">
        <v>5.7000000000000002E-2</v>
      </c>
      <c r="I9" s="8">
        <v>1.4999999999999999E-2</v>
      </c>
      <c r="J9" s="8">
        <v>0</v>
      </c>
      <c r="K9" s="8">
        <v>0.8</v>
      </c>
      <c r="L9" s="8">
        <v>5.7</v>
      </c>
      <c r="M9" s="8">
        <v>35.700000000000003</v>
      </c>
      <c r="N9" s="8">
        <v>0.81</v>
      </c>
      <c r="O9" s="8">
        <v>0.78</v>
      </c>
      <c r="Q9" s="18" t="s">
        <v>65</v>
      </c>
      <c r="R9" s="19"/>
      <c r="S9" s="19"/>
      <c r="T9" s="19"/>
      <c r="U9" s="6"/>
    </row>
    <row r="10" spans="1:21" ht="15.75" x14ac:dyDescent="0.25">
      <c r="A10" s="27" t="s">
        <v>75</v>
      </c>
      <c r="B10" s="28" t="s">
        <v>76</v>
      </c>
      <c r="C10" s="29">
        <v>60</v>
      </c>
      <c r="D10" s="2">
        <v>0.48</v>
      </c>
      <c r="E10" s="2">
        <v>0.06</v>
      </c>
      <c r="F10" s="2">
        <v>1.5</v>
      </c>
      <c r="G10" s="2">
        <v>8.4</v>
      </c>
      <c r="H10" s="2">
        <v>1.7999999999999999E-2</v>
      </c>
      <c r="I10" s="2">
        <v>6</v>
      </c>
      <c r="J10" s="2">
        <v>0</v>
      </c>
      <c r="K10" s="2">
        <v>0.06</v>
      </c>
      <c r="L10" s="2">
        <v>13.8</v>
      </c>
      <c r="M10" s="2">
        <v>25.2</v>
      </c>
      <c r="N10" s="2">
        <v>8.4</v>
      </c>
      <c r="O10" s="2">
        <v>0.36</v>
      </c>
      <c r="Q10" s="21"/>
      <c r="R10" s="19"/>
      <c r="S10" s="19"/>
      <c r="T10" s="19"/>
      <c r="U10" s="6"/>
    </row>
    <row r="11" spans="1:21" x14ac:dyDescent="0.25">
      <c r="A11" s="8" t="s">
        <v>25</v>
      </c>
      <c r="B11" s="42" t="s">
        <v>26</v>
      </c>
      <c r="C11" s="43">
        <v>25</v>
      </c>
      <c r="D11" s="8">
        <v>1.9</v>
      </c>
      <c r="E11" s="8">
        <v>0.2</v>
      </c>
      <c r="F11" s="8">
        <v>12.3</v>
      </c>
      <c r="G11" s="8">
        <v>58.75</v>
      </c>
      <c r="H11" s="8">
        <v>0.03</v>
      </c>
      <c r="I11" s="8">
        <v>0</v>
      </c>
      <c r="J11" s="8">
        <v>0</v>
      </c>
      <c r="K11" s="8">
        <v>0.27500000000000002</v>
      </c>
      <c r="L11" s="8">
        <v>5</v>
      </c>
      <c r="M11" s="8">
        <v>16.25</v>
      </c>
      <c r="N11" s="8">
        <v>3.5</v>
      </c>
      <c r="O11" s="8">
        <v>0.27500000000000002</v>
      </c>
      <c r="Q11" s="22"/>
      <c r="R11" s="23"/>
      <c r="S11" s="23"/>
      <c r="T11" s="23"/>
      <c r="U11" s="24"/>
    </row>
    <row r="12" spans="1:21" ht="15.75" customHeight="1" x14ac:dyDescent="0.25">
      <c r="A12" s="27" t="s">
        <v>77</v>
      </c>
      <c r="B12" s="28" t="s">
        <v>78</v>
      </c>
      <c r="C12" s="29">
        <v>200</v>
      </c>
      <c r="D12" s="2">
        <v>0.1</v>
      </c>
      <c r="E12" s="2">
        <v>0</v>
      </c>
      <c r="F12" s="2">
        <v>15</v>
      </c>
      <c r="G12" s="2">
        <v>60</v>
      </c>
      <c r="H12" s="2">
        <v>0</v>
      </c>
      <c r="I12" s="2">
        <v>0</v>
      </c>
      <c r="J12" s="2">
        <v>0</v>
      </c>
      <c r="K12" s="2">
        <v>0</v>
      </c>
      <c r="L12" s="2">
        <v>11</v>
      </c>
      <c r="M12" s="2">
        <v>3</v>
      </c>
      <c r="N12" s="2">
        <v>1</v>
      </c>
      <c r="O12" s="2">
        <v>0.3</v>
      </c>
      <c r="Q12" s="13" t="s">
        <v>41</v>
      </c>
      <c r="R12" s="25" t="s">
        <v>42</v>
      </c>
      <c r="S12" s="25" t="s">
        <v>43</v>
      </c>
      <c r="T12" s="25" t="s">
        <v>44</v>
      </c>
      <c r="U12" s="25" t="s">
        <v>45</v>
      </c>
    </row>
    <row r="13" spans="1:21" x14ac:dyDescent="0.25">
      <c r="A13" s="53" t="s">
        <v>38</v>
      </c>
      <c r="B13" s="54"/>
      <c r="C13" s="8">
        <f t="shared" ref="C13:O13" si="0">SUM(C8:C12)</f>
        <v>525</v>
      </c>
      <c r="D13" s="8">
        <f t="shared" si="0"/>
        <v>21.64</v>
      </c>
      <c r="E13" s="8">
        <f t="shared" si="0"/>
        <v>10.583</v>
      </c>
      <c r="F13" s="8">
        <f t="shared" si="0"/>
        <v>66.197000000000003</v>
      </c>
      <c r="G13" s="8">
        <f t="shared" si="0"/>
        <v>441.76299999999998</v>
      </c>
      <c r="H13" s="8">
        <f t="shared" si="0"/>
        <v>0.19499999999999998</v>
      </c>
      <c r="I13" s="8">
        <f t="shared" si="0"/>
        <v>6.7850000000000001</v>
      </c>
      <c r="J13" s="8">
        <f t="shared" si="0"/>
        <v>3.7999999999999999E-2</v>
      </c>
      <c r="K13" s="8">
        <f t="shared" si="0"/>
        <v>1.5209999999999999</v>
      </c>
      <c r="L13" s="8">
        <f t="shared" si="0"/>
        <v>68.9285</v>
      </c>
      <c r="M13" s="8">
        <f t="shared" si="0"/>
        <v>165.00700000000001</v>
      </c>
      <c r="N13" s="8">
        <f t="shared" si="0"/>
        <v>30.423999999999999</v>
      </c>
      <c r="O13" s="8">
        <f t="shared" si="0"/>
        <v>2.7429999999999999</v>
      </c>
      <c r="Q13" s="14" t="s">
        <v>46</v>
      </c>
      <c r="R13" s="30">
        <f>(D13*100)/77</f>
        <v>28.103896103896105</v>
      </c>
      <c r="S13" s="30">
        <f>(E13*100)/79</f>
        <v>13.396202531645569</v>
      </c>
      <c r="T13" s="30">
        <f>(F13*100)/335</f>
        <v>19.760298507462689</v>
      </c>
      <c r="U13" s="30">
        <f>(G13*100)/2350</f>
        <v>18.798425531914891</v>
      </c>
    </row>
    <row r="14" spans="1:21" s="1" customFormat="1" x14ac:dyDescent="0.25">
      <c r="A14" s="59" t="s">
        <v>30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14" t="s">
        <v>47</v>
      </c>
      <c r="R14" s="30">
        <f>(D21*100)/77</f>
        <v>39.870129870129873</v>
      </c>
      <c r="S14" s="30">
        <f>(E21*100)/79</f>
        <v>31.274683544303802</v>
      </c>
      <c r="T14" s="30">
        <f>(F21*100)/335</f>
        <v>30.38328358208955</v>
      </c>
      <c r="U14" s="30">
        <f>(G21*100)/2350</f>
        <v>32.127446808510641</v>
      </c>
    </row>
    <row r="15" spans="1:21" x14ac:dyDescent="0.25">
      <c r="A15" s="27" t="s">
        <v>75</v>
      </c>
      <c r="B15" s="28" t="s">
        <v>85</v>
      </c>
      <c r="C15" s="29">
        <v>60</v>
      </c>
      <c r="D15" s="2">
        <v>0.66</v>
      </c>
      <c r="E15" s="2">
        <v>0.12</v>
      </c>
      <c r="F15" s="2">
        <v>2.2799999999999998</v>
      </c>
      <c r="G15" s="2">
        <v>14.4</v>
      </c>
      <c r="H15" s="2">
        <v>3.5999999999999997E-2</v>
      </c>
      <c r="I15" s="2">
        <v>15</v>
      </c>
      <c r="J15" s="2">
        <v>0</v>
      </c>
      <c r="K15" s="2">
        <v>0.42</v>
      </c>
      <c r="L15" s="2">
        <v>8.4</v>
      </c>
      <c r="M15" s="2">
        <v>15.6</v>
      </c>
      <c r="N15" s="2">
        <v>1.2</v>
      </c>
      <c r="O15" s="2">
        <v>0.54</v>
      </c>
      <c r="Q15" s="14" t="s">
        <v>69</v>
      </c>
      <c r="R15" s="30">
        <f>(D27*100)/77</f>
        <v>13.246753246753245</v>
      </c>
      <c r="S15" s="30">
        <f>(E27*100)/79</f>
        <v>20.50632911392405</v>
      </c>
      <c r="T15" s="30">
        <f>(F27*100)/335</f>
        <v>11.223880597014926</v>
      </c>
      <c r="U15" s="30">
        <f>(G27*100)/2350</f>
        <v>14.329787234042554</v>
      </c>
    </row>
    <row r="16" spans="1:21" ht="26.25" x14ac:dyDescent="0.25">
      <c r="A16" s="27" t="s">
        <v>79</v>
      </c>
      <c r="B16" s="28" t="s">
        <v>80</v>
      </c>
      <c r="C16" s="29">
        <v>250</v>
      </c>
      <c r="D16" s="8">
        <v>9.23</v>
      </c>
      <c r="E16" s="8">
        <v>7.23</v>
      </c>
      <c r="F16" s="8">
        <v>16.05</v>
      </c>
      <c r="G16" s="8">
        <v>166.25</v>
      </c>
      <c r="H16" s="8">
        <v>0.1</v>
      </c>
      <c r="I16" s="8">
        <v>7.9</v>
      </c>
      <c r="J16" s="8">
        <v>0.03</v>
      </c>
      <c r="K16" s="8">
        <v>0.75</v>
      </c>
      <c r="L16" s="8">
        <v>63.75</v>
      </c>
      <c r="M16" s="8">
        <v>165.75</v>
      </c>
      <c r="N16" s="8">
        <v>48.25</v>
      </c>
      <c r="O16" s="8">
        <v>1.25</v>
      </c>
      <c r="Q16" s="14" t="s">
        <v>70</v>
      </c>
      <c r="R16" s="30">
        <f>(D28*100)/77</f>
        <v>81.220779220779235</v>
      </c>
      <c r="S16" s="30">
        <f>(E28*100)/79</f>
        <v>65.177215189873408</v>
      </c>
      <c r="T16" s="30">
        <f>(F28*100)/335</f>
        <v>61.367462686567158</v>
      </c>
      <c r="U16" s="30">
        <f>(G28*100)/2350</f>
        <v>65.255659574468098</v>
      </c>
    </row>
    <row r="17" spans="1:21" ht="26.25" x14ac:dyDescent="0.25">
      <c r="A17" s="27" t="s">
        <v>81</v>
      </c>
      <c r="B17" s="28" t="s">
        <v>82</v>
      </c>
      <c r="C17" s="29">
        <v>220</v>
      </c>
      <c r="D17" s="8">
        <v>16.760000000000002</v>
      </c>
      <c r="E17" s="8">
        <v>16.657</v>
      </c>
      <c r="F17" s="8">
        <v>39.704000000000001</v>
      </c>
      <c r="G17" s="8">
        <v>376.09500000000003</v>
      </c>
      <c r="H17" s="8">
        <v>3.1E-2</v>
      </c>
      <c r="I17" s="8">
        <v>1.3619000000000001</v>
      </c>
      <c r="J17" s="8">
        <v>0.01</v>
      </c>
      <c r="K17" s="8">
        <v>5.657</v>
      </c>
      <c r="L17" s="8">
        <v>34.57</v>
      </c>
      <c r="M17" s="8">
        <v>139.33000000000001</v>
      </c>
      <c r="N17" s="8">
        <v>32.475999999999999</v>
      </c>
      <c r="O17" s="8">
        <v>1.3619000000000001</v>
      </c>
      <c r="P17" s="3"/>
      <c r="Q17" s="10"/>
      <c r="S17" s="1"/>
      <c r="T17" s="1"/>
      <c r="U17" s="1"/>
    </row>
    <row r="18" spans="1:21" x14ac:dyDescent="0.25">
      <c r="A18" s="8" t="s">
        <v>25</v>
      </c>
      <c r="B18" s="42" t="s">
        <v>26</v>
      </c>
      <c r="C18" s="43">
        <v>25</v>
      </c>
      <c r="D18" s="8">
        <v>1.9</v>
      </c>
      <c r="E18" s="8">
        <v>0.2</v>
      </c>
      <c r="F18" s="8">
        <v>12.3</v>
      </c>
      <c r="G18" s="8">
        <v>58.75</v>
      </c>
      <c r="H18" s="8">
        <v>0.03</v>
      </c>
      <c r="I18" s="8">
        <v>0</v>
      </c>
      <c r="J18" s="8">
        <v>0</v>
      </c>
      <c r="K18" s="8">
        <v>0.27500000000000002</v>
      </c>
      <c r="L18" s="8">
        <v>5</v>
      </c>
      <c r="M18" s="8">
        <v>16.25</v>
      </c>
      <c r="N18" s="8">
        <v>3.5</v>
      </c>
      <c r="O18" s="8">
        <v>0.27500000000000002</v>
      </c>
      <c r="P18" s="4"/>
      <c r="Q18" s="10"/>
      <c r="R18" s="31"/>
      <c r="S18" s="1"/>
      <c r="T18" s="1"/>
      <c r="U18" s="1"/>
    </row>
    <row r="19" spans="1:21" x14ac:dyDescent="0.25">
      <c r="A19" s="8" t="s">
        <v>27</v>
      </c>
      <c r="B19" s="42" t="s">
        <v>28</v>
      </c>
      <c r="C19" s="43">
        <v>25</v>
      </c>
      <c r="D19" s="8">
        <v>1.65</v>
      </c>
      <c r="E19" s="8">
        <v>0.3</v>
      </c>
      <c r="F19" s="8">
        <v>8.35</v>
      </c>
      <c r="G19" s="8">
        <v>43.5</v>
      </c>
      <c r="H19" s="8">
        <v>4.4999999999999998E-2</v>
      </c>
      <c r="I19" s="8">
        <v>0</v>
      </c>
      <c r="J19" s="8">
        <v>0</v>
      </c>
      <c r="K19" s="8">
        <v>0.35</v>
      </c>
      <c r="L19" s="8">
        <v>8.75</v>
      </c>
      <c r="M19" s="8">
        <v>39.5</v>
      </c>
      <c r="N19" s="8">
        <v>11.75</v>
      </c>
      <c r="O19" s="8">
        <v>0.97499999999999998</v>
      </c>
      <c r="P19" s="4"/>
      <c r="Q19" s="11"/>
      <c r="R19"/>
    </row>
    <row r="20" spans="1:21" ht="26.25" x14ac:dyDescent="0.25">
      <c r="A20" s="27" t="s">
        <v>83</v>
      </c>
      <c r="B20" s="28" t="s">
        <v>84</v>
      </c>
      <c r="C20" s="48">
        <v>200</v>
      </c>
      <c r="D20" s="8">
        <v>0.5</v>
      </c>
      <c r="E20" s="8">
        <v>0.2</v>
      </c>
      <c r="F20" s="8">
        <v>23.1</v>
      </c>
      <c r="G20" s="8">
        <v>96</v>
      </c>
      <c r="H20" s="8">
        <v>0.02</v>
      </c>
      <c r="I20" s="8">
        <v>4.3</v>
      </c>
      <c r="J20" s="8">
        <v>0</v>
      </c>
      <c r="K20" s="8">
        <v>0.2</v>
      </c>
      <c r="L20" s="8">
        <v>22</v>
      </c>
      <c r="M20" s="8">
        <v>16</v>
      </c>
      <c r="N20" s="8">
        <v>14</v>
      </c>
      <c r="O20" s="8">
        <v>1.1000000000000001</v>
      </c>
      <c r="P20" s="4"/>
      <c r="Q20" s="11"/>
      <c r="R20"/>
    </row>
    <row r="21" spans="1:21" x14ac:dyDescent="0.25">
      <c r="A21" s="53" t="s">
        <v>29</v>
      </c>
      <c r="B21" s="54"/>
      <c r="C21" s="8">
        <f t="shared" ref="C21:O21" si="1">SUM(C15:C20)</f>
        <v>780</v>
      </c>
      <c r="D21" s="8">
        <f t="shared" si="1"/>
        <v>30.7</v>
      </c>
      <c r="E21" s="8">
        <f t="shared" si="1"/>
        <v>24.707000000000001</v>
      </c>
      <c r="F21" s="8">
        <f t="shared" si="1"/>
        <v>101.78399999999999</v>
      </c>
      <c r="G21" s="8">
        <f t="shared" si="1"/>
        <v>754.995</v>
      </c>
      <c r="H21" s="8">
        <f t="shared" si="1"/>
        <v>0.26200000000000001</v>
      </c>
      <c r="I21" s="8">
        <f t="shared" si="1"/>
        <v>28.561899999999998</v>
      </c>
      <c r="J21" s="8">
        <f t="shared" si="1"/>
        <v>0.04</v>
      </c>
      <c r="K21" s="8">
        <f t="shared" si="1"/>
        <v>7.6520000000000001</v>
      </c>
      <c r="L21" s="8">
        <f t="shared" si="1"/>
        <v>142.47</v>
      </c>
      <c r="M21" s="8">
        <f t="shared" si="1"/>
        <v>392.43</v>
      </c>
      <c r="N21" s="8">
        <f t="shared" si="1"/>
        <v>111.176</v>
      </c>
      <c r="O21" s="8">
        <f t="shared" si="1"/>
        <v>5.5019000000000009</v>
      </c>
      <c r="Q21" s="11"/>
      <c r="R21"/>
    </row>
    <row r="22" spans="1:21" x14ac:dyDescent="0.25">
      <c r="A22" s="62" t="s">
        <v>68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11"/>
      <c r="R22"/>
    </row>
    <row r="23" spans="1:21" x14ac:dyDescent="0.25">
      <c r="A23" s="27" t="s">
        <v>86</v>
      </c>
      <c r="B23" s="28" t="s">
        <v>87</v>
      </c>
      <c r="C23" s="29">
        <v>40</v>
      </c>
      <c r="D23" s="8">
        <v>5.0999999999999996</v>
      </c>
      <c r="E23" s="8">
        <v>4.5999999999999996</v>
      </c>
      <c r="F23" s="8">
        <v>0.3</v>
      </c>
      <c r="G23" s="8">
        <v>63</v>
      </c>
      <c r="H23" s="8">
        <v>0.03</v>
      </c>
      <c r="I23" s="8">
        <v>0</v>
      </c>
      <c r="J23" s="8">
        <v>0.1</v>
      </c>
      <c r="K23" s="8">
        <v>0.2</v>
      </c>
      <c r="L23" s="8">
        <v>22</v>
      </c>
      <c r="M23" s="8">
        <v>77</v>
      </c>
      <c r="N23" s="8">
        <v>5</v>
      </c>
      <c r="O23" s="8">
        <v>1</v>
      </c>
      <c r="P23" s="4"/>
      <c r="Q23" s="11"/>
      <c r="R23"/>
    </row>
    <row r="24" spans="1:21" ht="26.25" x14ac:dyDescent="0.25">
      <c r="A24" s="27" t="s">
        <v>88</v>
      </c>
      <c r="B24" s="28" t="s">
        <v>89</v>
      </c>
      <c r="C24" s="29">
        <v>100</v>
      </c>
      <c r="D24" s="8">
        <v>3.1</v>
      </c>
      <c r="E24" s="8">
        <v>11.4</v>
      </c>
      <c r="F24" s="8">
        <v>9.8000000000000007</v>
      </c>
      <c r="G24" s="8">
        <v>154</v>
      </c>
      <c r="H24" s="8">
        <v>0.08</v>
      </c>
      <c r="I24" s="8">
        <v>10.199999999999999</v>
      </c>
      <c r="J24" s="8">
        <v>0.03</v>
      </c>
      <c r="K24" s="8">
        <v>4.5999999999999996</v>
      </c>
      <c r="L24" s="8">
        <v>18</v>
      </c>
      <c r="M24" s="8">
        <v>66</v>
      </c>
      <c r="N24" s="8">
        <v>18</v>
      </c>
      <c r="O24" s="8">
        <v>0.9</v>
      </c>
      <c r="P24" s="4"/>
      <c r="Q24" s="11"/>
      <c r="R24"/>
    </row>
    <row r="25" spans="1:21" x14ac:dyDescent="0.25">
      <c r="A25" s="8" t="s">
        <v>25</v>
      </c>
      <c r="B25" s="42" t="s">
        <v>26</v>
      </c>
      <c r="C25" s="43">
        <v>25</v>
      </c>
      <c r="D25" s="8">
        <v>1.9</v>
      </c>
      <c r="E25" s="8">
        <v>0.2</v>
      </c>
      <c r="F25" s="8">
        <v>12.3</v>
      </c>
      <c r="G25" s="8">
        <v>58.75</v>
      </c>
      <c r="H25" s="8">
        <v>0.03</v>
      </c>
      <c r="I25" s="8">
        <v>0</v>
      </c>
      <c r="J25" s="8">
        <v>0</v>
      </c>
      <c r="K25" s="8">
        <v>0.27500000000000002</v>
      </c>
      <c r="L25" s="8">
        <v>5</v>
      </c>
      <c r="M25" s="8">
        <v>16.25</v>
      </c>
      <c r="N25" s="8">
        <v>3.5</v>
      </c>
      <c r="O25" s="8">
        <v>0.27500000000000002</v>
      </c>
      <c r="P25" s="4"/>
      <c r="Q25" s="11"/>
      <c r="R25"/>
    </row>
    <row r="26" spans="1:21" x14ac:dyDescent="0.25">
      <c r="A26" s="27" t="s">
        <v>90</v>
      </c>
      <c r="B26" s="28" t="s">
        <v>91</v>
      </c>
      <c r="C26" s="29">
        <v>200</v>
      </c>
      <c r="D26" s="8">
        <v>0.1</v>
      </c>
      <c r="E26" s="8">
        <v>0</v>
      </c>
      <c r="F26" s="8">
        <v>15.2</v>
      </c>
      <c r="G26" s="8">
        <v>61</v>
      </c>
      <c r="H26" s="8">
        <v>0</v>
      </c>
      <c r="I26" s="8">
        <v>2.8</v>
      </c>
      <c r="J26" s="8">
        <v>0</v>
      </c>
      <c r="K26" s="8">
        <v>0</v>
      </c>
      <c r="L26" s="8">
        <v>14.2</v>
      </c>
      <c r="M26" s="8">
        <v>4</v>
      </c>
      <c r="N26" s="8">
        <v>2</v>
      </c>
      <c r="O26" s="8">
        <v>0.4</v>
      </c>
      <c r="Q26" s="11"/>
      <c r="R26"/>
    </row>
    <row r="27" spans="1:21" x14ac:dyDescent="0.25">
      <c r="A27" s="63" t="s">
        <v>29</v>
      </c>
      <c r="B27" s="64"/>
      <c r="C27" s="8">
        <f>SUM(C23:C26)</f>
        <v>365</v>
      </c>
      <c r="D27" s="8">
        <f t="shared" ref="D27:O27" si="2">SUM(D23:D26)</f>
        <v>10.199999999999999</v>
      </c>
      <c r="E27" s="8">
        <f t="shared" si="2"/>
        <v>16.2</v>
      </c>
      <c r="F27" s="8">
        <f t="shared" si="2"/>
        <v>37.6</v>
      </c>
      <c r="G27" s="8">
        <f t="shared" si="2"/>
        <v>336.75</v>
      </c>
      <c r="H27" s="8">
        <f t="shared" si="2"/>
        <v>0.14000000000000001</v>
      </c>
      <c r="I27" s="8">
        <f t="shared" si="2"/>
        <v>13</v>
      </c>
      <c r="J27" s="8">
        <f t="shared" si="2"/>
        <v>0.13</v>
      </c>
      <c r="K27" s="8">
        <f t="shared" si="2"/>
        <v>5.0750000000000002</v>
      </c>
      <c r="L27" s="8">
        <f t="shared" si="2"/>
        <v>59.2</v>
      </c>
      <c r="M27" s="8">
        <f t="shared" si="2"/>
        <v>163.25</v>
      </c>
      <c r="N27" s="8">
        <f t="shared" si="2"/>
        <v>28.5</v>
      </c>
      <c r="O27" s="8">
        <f t="shared" si="2"/>
        <v>2.5749999999999997</v>
      </c>
    </row>
    <row r="28" spans="1:21" x14ac:dyDescent="0.25">
      <c r="A28" s="55" t="s">
        <v>37</v>
      </c>
      <c r="B28" s="56"/>
      <c r="C28" s="45">
        <f t="shared" ref="C28:O28" si="3">C13+C21+C27</f>
        <v>1670</v>
      </c>
      <c r="D28" s="45">
        <f t="shared" si="3"/>
        <v>62.540000000000006</v>
      </c>
      <c r="E28" s="45">
        <f t="shared" si="3"/>
        <v>51.489999999999995</v>
      </c>
      <c r="F28" s="45">
        <f t="shared" si="3"/>
        <v>205.58099999999999</v>
      </c>
      <c r="G28" s="45">
        <f t="shared" si="3"/>
        <v>1533.508</v>
      </c>
      <c r="H28" s="45">
        <f t="shared" si="3"/>
        <v>0.59699999999999998</v>
      </c>
      <c r="I28" s="45">
        <f t="shared" si="3"/>
        <v>48.346899999999998</v>
      </c>
      <c r="J28" s="45">
        <f t="shared" si="3"/>
        <v>0.20800000000000002</v>
      </c>
      <c r="K28" s="45">
        <f t="shared" si="3"/>
        <v>14.248000000000001</v>
      </c>
      <c r="L28" s="45">
        <f t="shared" si="3"/>
        <v>270.5985</v>
      </c>
      <c r="M28" s="45">
        <f t="shared" si="3"/>
        <v>720.68700000000001</v>
      </c>
      <c r="N28" s="45">
        <f t="shared" si="3"/>
        <v>170.1</v>
      </c>
      <c r="O28" s="45">
        <f t="shared" si="3"/>
        <v>10.819900000000001</v>
      </c>
      <c r="R28" s="31"/>
      <c r="S28" s="31"/>
      <c r="T28" s="31"/>
      <c r="U28" s="31"/>
    </row>
    <row r="30" spans="1:21" x14ac:dyDescent="0.25">
      <c r="P30" s="4"/>
    </row>
  </sheetData>
  <mergeCells count="25">
    <mergeCell ref="A22:O22"/>
    <mergeCell ref="A27:B27"/>
    <mergeCell ref="A28:B28"/>
    <mergeCell ref="A14:O14"/>
    <mergeCell ref="D5:D6"/>
    <mergeCell ref="E5:E6"/>
    <mergeCell ref="L5:L6"/>
    <mergeCell ref="A13:B13"/>
    <mergeCell ref="A21:B21"/>
    <mergeCell ref="M5:M6"/>
    <mergeCell ref="N5:N6"/>
    <mergeCell ref="O5:O6"/>
    <mergeCell ref="A7:O7"/>
    <mergeCell ref="F5:F6"/>
    <mergeCell ref="H5:H6"/>
    <mergeCell ref="I5:I6"/>
    <mergeCell ref="L4:O4"/>
    <mergeCell ref="J5:J6"/>
    <mergeCell ref="K5:K6"/>
    <mergeCell ref="A4:A6"/>
    <mergeCell ref="B4:B6"/>
    <mergeCell ref="C4:C6"/>
    <mergeCell ref="D4:F4"/>
    <mergeCell ref="G4:G6"/>
    <mergeCell ref="H4:K4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view="pageBreakPreview" zoomScale="60" zoomScaleNormal="120" workbookViewId="0">
      <selection activeCell="A8" sqref="A8:O8"/>
    </sheetView>
  </sheetViews>
  <sheetFormatPr defaultRowHeight="12.75" x14ac:dyDescent="0.2"/>
  <cols>
    <col min="1" max="1" width="9.140625" style="1"/>
    <col min="2" max="2" width="20.7109375" style="9" customWidth="1"/>
    <col min="3" max="6" width="8" style="1" customWidth="1"/>
    <col min="7" max="15" width="9.140625" style="1"/>
    <col min="16" max="16" width="5.140625" style="1" customWidth="1"/>
    <col min="17" max="17" width="25.140625" style="1" customWidth="1"/>
    <col min="18" max="19" width="11" style="1" customWidth="1"/>
    <col min="20" max="20" width="13.140625" style="1" customWidth="1"/>
    <col min="21" max="21" width="12.5703125" style="1" customWidth="1"/>
    <col min="22" max="16384" width="9.140625" style="1"/>
  </cols>
  <sheetData>
    <row r="1" spans="1:21" x14ac:dyDescent="0.2">
      <c r="A1" s="34" t="s">
        <v>2</v>
      </c>
      <c r="B1" s="35"/>
      <c r="C1" s="36">
        <v>3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5" x14ac:dyDescent="0.25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">
      <c r="A3" s="36" t="s">
        <v>3</v>
      </c>
      <c r="B3" s="40"/>
      <c r="C3" s="37" t="s">
        <v>64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75" x14ac:dyDescent="0.25">
      <c r="A4" s="69" t="s">
        <v>36</v>
      </c>
      <c r="B4" s="69" t="s">
        <v>7</v>
      </c>
      <c r="C4" s="72" t="s">
        <v>8</v>
      </c>
      <c r="D4" s="78" t="s">
        <v>4</v>
      </c>
      <c r="E4" s="79"/>
      <c r="F4" s="80"/>
      <c r="G4" s="75" t="s">
        <v>48</v>
      </c>
      <c r="H4" s="65" t="s">
        <v>5</v>
      </c>
      <c r="I4" s="65"/>
      <c r="J4" s="65"/>
      <c r="K4" s="65"/>
      <c r="L4" s="65" t="s">
        <v>6</v>
      </c>
      <c r="M4" s="65"/>
      <c r="N4" s="65"/>
      <c r="O4" s="65"/>
      <c r="Q4" s="15" t="s">
        <v>2</v>
      </c>
      <c r="R4" s="16">
        <v>3</v>
      </c>
      <c r="S4" s="7"/>
      <c r="T4" s="6"/>
      <c r="U4" s="6"/>
    </row>
    <row r="5" spans="1:21" ht="15.75" customHeight="1" x14ac:dyDescent="0.25">
      <c r="A5" s="70"/>
      <c r="B5" s="70"/>
      <c r="C5" s="73"/>
      <c r="D5" s="57" t="s">
        <v>9</v>
      </c>
      <c r="E5" s="57" t="s">
        <v>10</v>
      </c>
      <c r="F5" s="57" t="s">
        <v>11</v>
      </c>
      <c r="G5" s="76"/>
      <c r="H5" s="57" t="s">
        <v>12</v>
      </c>
      <c r="I5" s="57" t="s">
        <v>13</v>
      </c>
      <c r="J5" s="57" t="s">
        <v>14</v>
      </c>
      <c r="K5" s="57" t="s">
        <v>15</v>
      </c>
      <c r="L5" s="57" t="s">
        <v>16</v>
      </c>
      <c r="M5" s="57" t="s">
        <v>17</v>
      </c>
      <c r="N5" s="57" t="s">
        <v>18</v>
      </c>
      <c r="O5" s="57" t="s">
        <v>19</v>
      </c>
      <c r="Q5" s="17"/>
      <c r="R5" s="6"/>
      <c r="S5" s="6"/>
      <c r="T5" s="6"/>
      <c r="U5" s="6"/>
    </row>
    <row r="6" spans="1:21" ht="15" x14ac:dyDescent="0.25">
      <c r="A6" s="71"/>
      <c r="B6" s="71"/>
      <c r="C6" s="74"/>
      <c r="D6" s="58"/>
      <c r="E6" s="58"/>
      <c r="F6" s="58"/>
      <c r="G6" s="77"/>
      <c r="H6" s="58"/>
      <c r="I6" s="58"/>
      <c r="J6" s="58"/>
      <c r="K6" s="58"/>
      <c r="L6" s="58"/>
      <c r="M6" s="58"/>
      <c r="N6" s="58"/>
      <c r="O6" s="58"/>
      <c r="Q6" s="17"/>
      <c r="R6" s="6"/>
      <c r="S6" s="6"/>
      <c r="T6" s="6"/>
      <c r="U6" s="6"/>
    </row>
    <row r="7" spans="1:21" ht="15.75" x14ac:dyDescent="0.25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12"/>
      <c r="Q7" s="18" t="s">
        <v>40</v>
      </c>
      <c r="R7" s="19"/>
      <c r="S7" s="19"/>
      <c r="T7" s="19"/>
      <c r="U7" s="6"/>
    </row>
    <row r="8" spans="1:21" ht="26.25" x14ac:dyDescent="0.25">
      <c r="A8" s="27" t="s">
        <v>108</v>
      </c>
      <c r="B8" s="28" t="s">
        <v>109</v>
      </c>
      <c r="C8" s="29">
        <v>150</v>
      </c>
      <c r="D8" s="8">
        <v>20.7</v>
      </c>
      <c r="E8" s="8">
        <v>19.7</v>
      </c>
      <c r="F8" s="8">
        <v>31.7</v>
      </c>
      <c r="G8" s="8">
        <v>387</v>
      </c>
      <c r="H8" s="8">
        <v>0.1</v>
      </c>
      <c r="I8" s="8">
        <v>0.3</v>
      </c>
      <c r="J8" s="8">
        <v>0.1</v>
      </c>
      <c r="K8" s="8">
        <v>0.7</v>
      </c>
      <c r="L8" s="8">
        <v>229</v>
      </c>
      <c r="M8" s="8">
        <v>281</v>
      </c>
      <c r="N8" s="8">
        <v>33</v>
      </c>
      <c r="O8" s="8">
        <v>1.4</v>
      </c>
      <c r="Q8" s="20"/>
      <c r="R8" s="19"/>
      <c r="S8" s="19"/>
      <c r="T8" s="19"/>
      <c r="U8" s="6"/>
    </row>
    <row r="9" spans="1:21" ht="15.75" x14ac:dyDescent="0.25">
      <c r="A9" s="27" t="s">
        <v>92</v>
      </c>
      <c r="B9" s="28" t="s">
        <v>93</v>
      </c>
      <c r="C9" s="29">
        <v>200</v>
      </c>
      <c r="D9" s="8">
        <v>3.6</v>
      </c>
      <c r="E9" s="8">
        <v>3.3</v>
      </c>
      <c r="F9" s="8">
        <v>25</v>
      </c>
      <c r="G9" s="8">
        <v>144</v>
      </c>
      <c r="H9" s="8">
        <v>0.04</v>
      </c>
      <c r="I9" s="8">
        <v>1.3</v>
      </c>
      <c r="J9" s="8">
        <v>0.02</v>
      </c>
      <c r="K9" s="8">
        <v>0</v>
      </c>
      <c r="L9" s="8">
        <v>124</v>
      </c>
      <c r="M9" s="8">
        <v>110</v>
      </c>
      <c r="N9" s="8">
        <v>27</v>
      </c>
      <c r="O9" s="8">
        <v>0.8</v>
      </c>
      <c r="Q9" s="18" t="s">
        <v>65</v>
      </c>
      <c r="R9" s="19"/>
      <c r="S9" s="19"/>
      <c r="T9" s="19"/>
      <c r="U9" s="6"/>
    </row>
    <row r="10" spans="1:21" ht="15.75" x14ac:dyDescent="0.25">
      <c r="A10" s="49" t="s">
        <v>94</v>
      </c>
      <c r="B10" s="42" t="s">
        <v>95</v>
      </c>
      <c r="C10" s="43">
        <v>150</v>
      </c>
      <c r="D10" s="8">
        <v>0.6</v>
      </c>
      <c r="E10" s="8">
        <v>0.6</v>
      </c>
      <c r="F10" s="8">
        <v>14.7</v>
      </c>
      <c r="G10" s="8">
        <v>70.5</v>
      </c>
      <c r="H10" s="8">
        <v>0.05</v>
      </c>
      <c r="I10" s="8">
        <v>15</v>
      </c>
      <c r="J10" s="8">
        <v>0</v>
      </c>
      <c r="K10" s="8">
        <v>0.3</v>
      </c>
      <c r="L10" s="8">
        <v>24</v>
      </c>
      <c r="M10" s="8">
        <v>16.5</v>
      </c>
      <c r="N10" s="8">
        <v>13.5</v>
      </c>
      <c r="O10" s="8">
        <v>3.3</v>
      </c>
      <c r="Q10" s="21"/>
      <c r="R10" s="19"/>
      <c r="S10" s="19"/>
      <c r="T10" s="19"/>
      <c r="U10" s="6"/>
    </row>
    <row r="11" spans="1:21" ht="14.25" x14ac:dyDescent="0.2">
      <c r="A11" s="53" t="s">
        <v>38</v>
      </c>
      <c r="B11" s="54"/>
      <c r="C11" s="8">
        <f t="shared" ref="C11:O11" si="0">SUM(C8:C10)</f>
        <v>500</v>
      </c>
      <c r="D11" s="8">
        <f t="shared" si="0"/>
        <v>24.900000000000002</v>
      </c>
      <c r="E11" s="8">
        <f t="shared" si="0"/>
        <v>23.6</v>
      </c>
      <c r="F11" s="8">
        <f t="shared" si="0"/>
        <v>71.400000000000006</v>
      </c>
      <c r="G11" s="8">
        <f t="shared" si="0"/>
        <v>601.5</v>
      </c>
      <c r="H11" s="8">
        <f t="shared" si="0"/>
        <v>0.19</v>
      </c>
      <c r="I11" s="8">
        <f t="shared" si="0"/>
        <v>16.600000000000001</v>
      </c>
      <c r="J11" s="8">
        <f t="shared" si="0"/>
        <v>0.12000000000000001</v>
      </c>
      <c r="K11" s="8">
        <f t="shared" si="0"/>
        <v>1</v>
      </c>
      <c r="L11" s="8">
        <f t="shared" si="0"/>
        <v>377</v>
      </c>
      <c r="M11" s="8">
        <f t="shared" si="0"/>
        <v>407.5</v>
      </c>
      <c r="N11" s="8">
        <f t="shared" si="0"/>
        <v>73.5</v>
      </c>
      <c r="O11" s="8">
        <f t="shared" si="0"/>
        <v>5.5</v>
      </c>
      <c r="Q11" s="22"/>
      <c r="R11" s="23"/>
      <c r="S11" s="23"/>
      <c r="T11" s="23"/>
      <c r="U11" s="24"/>
    </row>
    <row r="12" spans="1:21" ht="14.25" x14ac:dyDescent="0.25">
      <c r="A12" s="59" t="s">
        <v>30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  <c r="Q12" s="13" t="s">
        <v>41</v>
      </c>
      <c r="R12" s="25" t="s">
        <v>42</v>
      </c>
      <c r="S12" s="25" t="s">
        <v>43</v>
      </c>
      <c r="T12" s="25" t="s">
        <v>44</v>
      </c>
      <c r="U12" s="25" t="s">
        <v>45</v>
      </c>
    </row>
    <row r="13" spans="1:21" ht="26.25" x14ac:dyDescent="0.25">
      <c r="A13" s="27" t="s">
        <v>96</v>
      </c>
      <c r="B13" s="28" t="s">
        <v>97</v>
      </c>
      <c r="C13" s="29">
        <v>250</v>
      </c>
      <c r="D13" s="8">
        <v>2.2999999999999998</v>
      </c>
      <c r="E13" s="8">
        <v>4.25</v>
      </c>
      <c r="F13" s="8">
        <v>15.13</v>
      </c>
      <c r="G13" s="8">
        <v>108</v>
      </c>
      <c r="H13" s="8">
        <v>0.2</v>
      </c>
      <c r="I13" s="8">
        <v>8.68</v>
      </c>
      <c r="J13" s="8">
        <v>0.6</v>
      </c>
      <c r="K13" s="8">
        <v>0.23</v>
      </c>
      <c r="L13" s="8">
        <v>19</v>
      </c>
      <c r="M13" s="8">
        <v>65.75</v>
      </c>
      <c r="N13" s="8">
        <v>25.5</v>
      </c>
      <c r="O13" s="8">
        <v>0.93</v>
      </c>
      <c r="Q13" s="14" t="s">
        <v>46</v>
      </c>
      <c r="R13" s="30">
        <f>(D11*100)/77</f>
        <v>32.337662337662337</v>
      </c>
      <c r="S13" s="30">
        <f>(E11*100)/79</f>
        <v>29.873417721518987</v>
      </c>
      <c r="T13" s="30">
        <f>(F11*100)/335</f>
        <v>21.313432835820898</v>
      </c>
      <c r="U13" s="30">
        <f>(G11*100)/2350</f>
        <v>25.595744680851062</v>
      </c>
    </row>
    <row r="14" spans="1:21" ht="15" x14ac:dyDescent="0.25">
      <c r="A14" s="27" t="s">
        <v>75</v>
      </c>
      <c r="B14" s="28" t="s">
        <v>85</v>
      </c>
      <c r="C14" s="29">
        <v>30</v>
      </c>
      <c r="D14" s="8">
        <v>3.3000000000000002E-2</v>
      </c>
      <c r="E14" s="8">
        <v>6.0000000000000001E-3</v>
      </c>
      <c r="F14" s="8">
        <v>1.1399999999999999</v>
      </c>
      <c r="G14" s="8">
        <v>7.2</v>
      </c>
      <c r="H14" s="2">
        <v>1.7999999999999999E-2</v>
      </c>
      <c r="I14" s="8">
        <v>7.5</v>
      </c>
      <c r="J14" s="8">
        <v>0</v>
      </c>
      <c r="K14" s="8">
        <v>0.21</v>
      </c>
      <c r="L14" s="8">
        <v>4.2</v>
      </c>
      <c r="M14" s="8">
        <v>7.8</v>
      </c>
      <c r="N14" s="8">
        <v>6</v>
      </c>
      <c r="O14" s="8">
        <v>0.27</v>
      </c>
      <c r="Q14" s="14" t="s">
        <v>47</v>
      </c>
      <c r="R14" s="30">
        <f>(D21*100)/77</f>
        <v>36.874025974025969</v>
      </c>
      <c r="S14" s="30">
        <f>(E21*100)/79</f>
        <v>33.210126582278477</v>
      </c>
      <c r="T14" s="30">
        <f>(F21*100)/335</f>
        <v>23.638805970149257</v>
      </c>
      <c r="U14" s="30">
        <f>(G21*100)/2350</f>
        <v>28.53404255319149</v>
      </c>
    </row>
    <row r="15" spans="1:21" ht="15" x14ac:dyDescent="0.25">
      <c r="A15" s="27" t="s">
        <v>75</v>
      </c>
      <c r="B15" s="28" t="s">
        <v>98</v>
      </c>
      <c r="C15" s="29">
        <v>30</v>
      </c>
      <c r="D15" s="8">
        <v>0.24</v>
      </c>
      <c r="E15" s="8">
        <v>0.03</v>
      </c>
      <c r="F15" s="8">
        <v>0.75</v>
      </c>
      <c r="G15" s="8">
        <v>4.2</v>
      </c>
      <c r="H15" s="2">
        <v>8.9999999999999993E-3</v>
      </c>
      <c r="I15" s="8">
        <v>3</v>
      </c>
      <c r="J15" s="8">
        <v>0</v>
      </c>
      <c r="K15" s="8">
        <v>0.03</v>
      </c>
      <c r="L15" s="8">
        <v>6.9</v>
      </c>
      <c r="M15" s="8">
        <v>12.6</v>
      </c>
      <c r="N15" s="8">
        <v>4.2</v>
      </c>
      <c r="O15" s="8">
        <v>0.18</v>
      </c>
      <c r="Q15" s="14" t="s">
        <v>69</v>
      </c>
      <c r="R15" s="30">
        <f>(D25*100)/77</f>
        <v>22.727272727272727</v>
      </c>
      <c r="S15" s="30">
        <f>(E25*100)/79</f>
        <v>20.506329113924053</v>
      </c>
      <c r="T15" s="30">
        <f>(F25*100)/335</f>
        <v>27.28358208955224</v>
      </c>
      <c r="U15" s="30">
        <f>(G25*100)/2350</f>
        <v>25.148936170212767</v>
      </c>
    </row>
    <row r="16" spans="1:21" ht="15" x14ac:dyDescent="0.25">
      <c r="A16" s="8" t="s">
        <v>32</v>
      </c>
      <c r="B16" s="42" t="s">
        <v>99</v>
      </c>
      <c r="C16" s="43">
        <v>90</v>
      </c>
      <c r="D16" s="8">
        <v>16.02</v>
      </c>
      <c r="E16" s="8">
        <v>15.75</v>
      </c>
      <c r="F16" s="8">
        <v>12.87</v>
      </c>
      <c r="G16" s="8">
        <v>257.39999999999998</v>
      </c>
      <c r="H16" s="8">
        <v>8.1000000000000003E-2</v>
      </c>
      <c r="I16" s="8">
        <v>0</v>
      </c>
      <c r="J16" s="8">
        <v>3.5999999999999997E-2</v>
      </c>
      <c r="K16" s="8">
        <v>0.45</v>
      </c>
      <c r="L16" s="8">
        <v>35.1</v>
      </c>
      <c r="M16" s="8">
        <v>166.5</v>
      </c>
      <c r="N16" s="8">
        <v>23.4</v>
      </c>
      <c r="O16" s="8">
        <v>2.52</v>
      </c>
      <c r="Q16" s="14" t="s">
        <v>70</v>
      </c>
      <c r="R16" s="30">
        <f>(D26*100)/77</f>
        <v>91.938961038961054</v>
      </c>
      <c r="S16" s="30">
        <f>(E26*100)/79</f>
        <v>83.58987341772152</v>
      </c>
      <c r="T16" s="30">
        <f>(F26*100)/335</f>
        <v>72.235820895522394</v>
      </c>
      <c r="U16" s="30">
        <f>(G26*100)/2350</f>
        <v>79.278723404255317</v>
      </c>
    </row>
    <row r="17" spans="1:21" x14ac:dyDescent="0.2">
      <c r="A17" s="27" t="s">
        <v>100</v>
      </c>
      <c r="B17" s="46" t="s">
        <v>101</v>
      </c>
      <c r="C17" s="29">
        <v>150</v>
      </c>
      <c r="D17" s="8">
        <v>5.55</v>
      </c>
      <c r="E17" s="8">
        <v>5.4</v>
      </c>
      <c r="F17" s="8">
        <v>5.85</v>
      </c>
      <c r="G17" s="8">
        <v>94.5</v>
      </c>
      <c r="H17" s="8">
        <v>0.06</v>
      </c>
      <c r="I17" s="8">
        <v>25.5</v>
      </c>
      <c r="J17" s="8">
        <v>4.4999999999999998E-2</v>
      </c>
      <c r="K17" s="8">
        <v>1.05</v>
      </c>
      <c r="L17" s="8">
        <v>91.5</v>
      </c>
      <c r="M17" s="8">
        <v>82.5</v>
      </c>
      <c r="N17" s="8">
        <v>36</v>
      </c>
      <c r="O17" s="8">
        <v>1.5</v>
      </c>
      <c r="P17" s="3"/>
      <c r="Q17" s="10"/>
    </row>
    <row r="18" spans="1:21" x14ac:dyDescent="0.2">
      <c r="A18" s="8" t="s">
        <v>25</v>
      </c>
      <c r="B18" s="42" t="s">
        <v>26</v>
      </c>
      <c r="C18" s="43">
        <v>25</v>
      </c>
      <c r="D18" s="8">
        <v>1.9</v>
      </c>
      <c r="E18" s="8">
        <v>0.2</v>
      </c>
      <c r="F18" s="8">
        <v>12.3</v>
      </c>
      <c r="G18" s="8">
        <v>58.75</v>
      </c>
      <c r="H18" s="8">
        <v>0.03</v>
      </c>
      <c r="I18" s="8">
        <v>0</v>
      </c>
      <c r="J18" s="8">
        <v>0</v>
      </c>
      <c r="K18" s="8">
        <v>0.27500000000000002</v>
      </c>
      <c r="L18" s="8">
        <v>5</v>
      </c>
      <c r="M18" s="8">
        <v>16.25</v>
      </c>
      <c r="N18" s="8">
        <v>3.5</v>
      </c>
      <c r="O18" s="8">
        <v>0.27500000000000002</v>
      </c>
      <c r="P18" s="4"/>
      <c r="Q18" s="10"/>
      <c r="R18" s="31"/>
    </row>
    <row r="19" spans="1:21" ht="15" x14ac:dyDescent="0.25">
      <c r="A19" s="8" t="s">
        <v>27</v>
      </c>
      <c r="B19" s="42" t="s">
        <v>28</v>
      </c>
      <c r="C19" s="43">
        <v>25</v>
      </c>
      <c r="D19" s="8">
        <v>1.65</v>
      </c>
      <c r="E19" s="8">
        <v>0.3</v>
      </c>
      <c r="F19" s="8">
        <v>8.35</v>
      </c>
      <c r="G19" s="8">
        <v>43.5</v>
      </c>
      <c r="H19" s="8">
        <v>4.4999999999999998E-2</v>
      </c>
      <c r="I19" s="8">
        <v>0</v>
      </c>
      <c r="J19" s="8">
        <v>0</v>
      </c>
      <c r="K19" s="8">
        <v>0.35</v>
      </c>
      <c r="L19" s="8">
        <v>8.75</v>
      </c>
      <c r="M19" s="8">
        <v>39.5</v>
      </c>
      <c r="N19" s="8">
        <v>11.75</v>
      </c>
      <c r="O19" s="8">
        <v>0.97499999999999998</v>
      </c>
      <c r="P19" s="4"/>
      <c r="Q19" s="11"/>
      <c r="R19"/>
      <c r="S19"/>
      <c r="T19"/>
      <c r="U19"/>
    </row>
    <row r="20" spans="1:21" ht="15" x14ac:dyDescent="0.25">
      <c r="A20" s="27" t="s">
        <v>102</v>
      </c>
      <c r="B20" s="28" t="s">
        <v>103</v>
      </c>
      <c r="C20" s="48">
        <v>200</v>
      </c>
      <c r="D20" s="8">
        <v>0.7</v>
      </c>
      <c r="E20" s="8">
        <v>0.3</v>
      </c>
      <c r="F20" s="8">
        <v>22.8</v>
      </c>
      <c r="G20" s="8">
        <v>97</v>
      </c>
      <c r="H20" s="8">
        <v>0.01</v>
      </c>
      <c r="I20" s="8">
        <v>70</v>
      </c>
      <c r="J20" s="8">
        <v>0</v>
      </c>
      <c r="K20" s="8">
        <v>0</v>
      </c>
      <c r="L20" s="8">
        <v>12</v>
      </c>
      <c r="M20" s="8">
        <v>3</v>
      </c>
      <c r="N20" s="8">
        <v>3</v>
      </c>
      <c r="O20" s="8">
        <v>1.5</v>
      </c>
      <c r="P20" s="4"/>
      <c r="Q20" s="11"/>
      <c r="R20"/>
      <c r="S20"/>
      <c r="T20"/>
      <c r="U20"/>
    </row>
    <row r="21" spans="1:21" ht="15" x14ac:dyDescent="0.25">
      <c r="A21" s="53" t="s">
        <v>29</v>
      </c>
      <c r="B21" s="54"/>
      <c r="C21" s="8">
        <f t="shared" ref="C21:O21" si="1">SUM(C13:C20)</f>
        <v>800</v>
      </c>
      <c r="D21" s="8">
        <f t="shared" si="1"/>
        <v>28.392999999999997</v>
      </c>
      <c r="E21" s="8">
        <f t="shared" si="1"/>
        <v>26.236000000000001</v>
      </c>
      <c r="F21" s="8">
        <f t="shared" si="1"/>
        <v>79.190000000000012</v>
      </c>
      <c r="G21" s="8">
        <f t="shared" si="1"/>
        <v>670.55</v>
      </c>
      <c r="H21" s="8">
        <f t="shared" si="1"/>
        <v>0.45300000000000001</v>
      </c>
      <c r="I21" s="8">
        <f t="shared" si="1"/>
        <v>114.68</v>
      </c>
      <c r="J21" s="8">
        <f t="shared" si="1"/>
        <v>0.68100000000000005</v>
      </c>
      <c r="K21" s="8">
        <f t="shared" si="1"/>
        <v>2.5950000000000002</v>
      </c>
      <c r="L21" s="8">
        <f t="shared" si="1"/>
        <v>182.45</v>
      </c>
      <c r="M21" s="8">
        <f t="shared" si="1"/>
        <v>393.9</v>
      </c>
      <c r="N21" s="8">
        <f t="shared" si="1"/>
        <v>113.35</v>
      </c>
      <c r="O21" s="8">
        <f t="shared" si="1"/>
        <v>8.15</v>
      </c>
      <c r="P21" s="4"/>
      <c r="Q21" s="11"/>
      <c r="R21"/>
      <c r="S21"/>
      <c r="T21"/>
      <c r="U21"/>
    </row>
    <row r="22" spans="1:21" ht="15" x14ac:dyDescent="0.25">
      <c r="A22" s="62" t="s">
        <v>68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11"/>
      <c r="R22"/>
      <c r="S22"/>
      <c r="T22"/>
      <c r="U22"/>
    </row>
    <row r="23" spans="1:21" ht="15" x14ac:dyDescent="0.25">
      <c r="A23" s="27" t="s">
        <v>106</v>
      </c>
      <c r="B23" s="28" t="s">
        <v>107</v>
      </c>
      <c r="C23" s="29">
        <v>200</v>
      </c>
      <c r="D23" s="8">
        <v>10</v>
      </c>
      <c r="E23" s="8">
        <v>6.4</v>
      </c>
      <c r="F23" s="8">
        <v>17</v>
      </c>
      <c r="G23" s="8">
        <v>174</v>
      </c>
      <c r="H23" s="8">
        <v>0.06</v>
      </c>
      <c r="I23" s="8">
        <v>1.2</v>
      </c>
      <c r="J23" s="8">
        <v>0.04</v>
      </c>
      <c r="K23" s="8">
        <v>0</v>
      </c>
      <c r="L23" s="8">
        <v>238</v>
      </c>
      <c r="M23" s="8">
        <v>182</v>
      </c>
      <c r="N23" s="8">
        <v>28</v>
      </c>
      <c r="O23" s="8">
        <v>0.2</v>
      </c>
      <c r="Q23" s="11"/>
      <c r="R23"/>
      <c r="S23"/>
      <c r="T23"/>
      <c r="U23"/>
    </row>
    <row r="24" spans="1:21" ht="15" x14ac:dyDescent="0.25">
      <c r="A24" s="27" t="s">
        <v>104</v>
      </c>
      <c r="B24" s="28" t="s">
        <v>105</v>
      </c>
      <c r="C24" s="29">
        <v>100</v>
      </c>
      <c r="D24" s="8">
        <v>7.5</v>
      </c>
      <c r="E24" s="8">
        <v>9.8000000000000007</v>
      </c>
      <c r="F24" s="8">
        <v>74.400000000000006</v>
      </c>
      <c r="G24" s="8">
        <v>417</v>
      </c>
      <c r="H24" s="50">
        <v>0.08</v>
      </c>
      <c r="I24" s="8">
        <v>0</v>
      </c>
      <c r="J24" s="8">
        <v>0.01</v>
      </c>
      <c r="K24" s="8">
        <v>3.5</v>
      </c>
      <c r="L24" s="8">
        <v>29</v>
      </c>
      <c r="M24" s="8">
        <v>90</v>
      </c>
      <c r="N24" s="8">
        <v>20</v>
      </c>
      <c r="O24" s="8">
        <v>2.1</v>
      </c>
      <c r="Q24" s="11"/>
      <c r="R24"/>
      <c r="S24"/>
      <c r="T24"/>
      <c r="U24"/>
    </row>
    <row r="25" spans="1:21" ht="15" x14ac:dyDescent="0.25">
      <c r="A25" s="63" t="s">
        <v>29</v>
      </c>
      <c r="B25" s="64"/>
      <c r="C25" s="8">
        <f t="shared" ref="C25:O25" si="2">SUM(C23:C24)</f>
        <v>300</v>
      </c>
      <c r="D25" s="8">
        <f t="shared" si="2"/>
        <v>17.5</v>
      </c>
      <c r="E25" s="8">
        <f t="shared" si="2"/>
        <v>16.200000000000003</v>
      </c>
      <c r="F25" s="8">
        <f t="shared" si="2"/>
        <v>91.4</v>
      </c>
      <c r="G25" s="8">
        <f t="shared" si="2"/>
        <v>591</v>
      </c>
      <c r="H25" s="8">
        <f t="shared" si="2"/>
        <v>0.14000000000000001</v>
      </c>
      <c r="I25" s="8">
        <f t="shared" si="2"/>
        <v>1.2</v>
      </c>
      <c r="J25" s="8">
        <f t="shared" si="2"/>
        <v>0.05</v>
      </c>
      <c r="K25" s="8">
        <f t="shared" si="2"/>
        <v>3.5</v>
      </c>
      <c r="L25" s="8">
        <f t="shared" si="2"/>
        <v>267</v>
      </c>
      <c r="M25" s="8">
        <f t="shared" si="2"/>
        <v>272</v>
      </c>
      <c r="N25" s="8">
        <f t="shared" si="2"/>
        <v>48</v>
      </c>
      <c r="O25" s="8">
        <f t="shared" si="2"/>
        <v>2.3000000000000003</v>
      </c>
      <c r="P25" s="4"/>
      <c r="Q25" s="11"/>
      <c r="R25"/>
      <c r="S25"/>
      <c r="T25"/>
      <c r="U25"/>
    </row>
    <row r="26" spans="1:21" ht="15" x14ac:dyDescent="0.25">
      <c r="A26" s="55" t="s">
        <v>37</v>
      </c>
      <c r="B26" s="56"/>
      <c r="C26" s="45">
        <f t="shared" ref="C26:O26" si="3">C11+C21+C25</f>
        <v>1600</v>
      </c>
      <c r="D26" s="45">
        <f t="shared" si="3"/>
        <v>70.793000000000006</v>
      </c>
      <c r="E26" s="45">
        <f t="shared" si="3"/>
        <v>66.036000000000001</v>
      </c>
      <c r="F26" s="45">
        <f t="shared" si="3"/>
        <v>241.99000000000004</v>
      </c>
      <c r="G26" s="45">
        <f t="shared" si="3"/>
        <v>1863.05</v>
      </c>
      <c r="H26" s="45">
        <f t="shared" si="3"/>
        <v>0.78300000000000003</v>
      </c>
      <c r="I26" s="45">
        <f t="shared" si="3"/>
        <v>132.47999999999999</v>
      </c>
      <c r="J26" s="45">
        <f t="shared" si="3"/>
        <v>0.85100000000000009</v>
      </c>
      <c r="K26" s="45">
        <f t="shared" si="3"/>
        <v>7.0950000000000006</v>
      </c>
      <c r="L26" s="45">
        <f t="shared" si="3"/>
        <v>826.45</v>
      </c>
      <c r="M26" s="45">
        <f t="shared" si="3"/>
        <v>1073.4000000000001</v>
      </c>
      <c r="N26" s="45">
        <f t="shared" si="3"/>
        <v>234.85</v>
      </c>
      <c r="O26" s="45">
        <f t="shared" si="3"/>
        <v>15.950000000000001</v>
      </c>
      <c r="Q26" s="11"/>
      <c r="R26"/>
      <c r="S26"/>
      <c r="T26"/>
      <c r="U26"/>
    </row>
    <row r="27" spans="1:21" ht="15" x14ac:dyDescent="0.25">
      <c r="S27"/>
      <c r="T27"/>
      <c r="U27"/>
    </row>
    <row r="28" spans="1:21" x14ac:dyDescent="0.2">
      <c r="R28" s="31"/>
      <c r="S28" s="31"/>
      <c r="T28" s="31"/>
      <c r="U28" s="31"/>
    </row>
    <row r="29" spans="1:21" ht="15" x14ac:dyDescent="0.25">
      <c r="S29"/>
      <c r="T29"/>
      <c r="U29"/>
    </row>
    <row r="30" spans="1:21" ht="15" x14ac:dyDescent="0.25">
      <c r="B30" s="1"/>
      <c r="P30" s="4"/>
      <c r="S30"/>
      <c r="T30"/>
      <c r="U30"/>
    </row>
    <row r="31" spans="1:21" x14ac:dyDescent="0.2">
      <c r="B31" s="1"/>
    </row>
  </sheetData>
  <mergeCells count="25"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  <mergeCell ref="A26:B26"/>
    <mergeCell ref="A11:B11"/>
    <mergeCell ref="A12:O12"/>
    <mergeCell ref="A21:B21"/>
    <mergeCell ref="A22:O22"/>
    <mergeCell ref="A25:B25"/>
    <mergeCell ref="A7:O7"/>
    <mergeCell ref="A4:A6"/>
    <mergeCell ref="B4:B6"/>
    <mergeCell ref="C4:C6"/>
    <mergeCell ref="D4:F4"/>
    <mergeCell ref="G4:G6"/>
    <mergeCell ref="H4:K4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BreakPreview" topLeftCell="A7" zoomScale="60" zoomScaleNormal="120" workbookViewId="0">
      <selection activeCell="A15" sqref="A15:O15"/>
    </sheetView>
  </sheetViews>
  <sheetFormatPr defaultRowHeight="12.75" x14ac:dyDescent="0.2"/>
  <cols>
    <col min="1" max="1" width="9.140625" style="1"/>
    <col min="2" max="2" width="20.42578125" style="1" customWidth="1"/>
    <col min="3" max="3" width="7.85546875" style="1" customWidth="1"/>
    <col min="4" max="6" width="7.28515625" style="1" customWidth="1"/>
    <col min="7" max="15" width="9.140625" style="1"/>
    <col min="16" max="16" width="6.140625" style="1" customWidth="1"/>
    <col min="17" max="17" width="27.28515625" style="1" customWidth="1"/>
    <col min="18" max="21" width="12.28515625" style="1" customWidth="1"/>
    <col min="22" max="16384" width="9.140625" style="1"/>
  </cols>
  <sheetData>
    <row r="1" spans="1:21" x14ac:dyDescent="0.2">
      <c r="A1" s="34" t="s">
        <v>2</v>
      </c>
      <c r="B1" s="35"/>
      <c r="C1" s="36">
        <v>4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5" x14ac:dyDescent="0.25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">
      <c r="A3" s="36" t="s">
        <v>3</v>
      </c>
      <c r="B3" s="40"/>
      <c r="C3" s="37" t="s">
        <v>64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75" x14ac:dyDescent="0.25">
      <c r="A4" s="69" t="s">
        <v>36</v>
      </c>
      <c r="B4" s="69" t="s">
        <v>7</v>
      </c>
      <c r="C4" s="72" t="s">
        <v>8</v>
      </c>
      <c r="D4" s="78" t="s">
        <v>4</v>
      </c>
      <c r="E4" s="79"/>
      <c r="F4" s="80"/>
      <c r="G4" s="75" t="s">
        <v>48</v>
      </c>
      <c r="H4" s="65" t="s">
        <v>5</v>
      </c>
      <c r="I4" s="65"/>
      <c r="J4" s="65"/>
      <c r="K4" s="65"/>
      <c r="L4" s="65" t="s">
        <v>6</v>
      </c>
      <c r="M4" s="65"/>
      <c r="N4" s="65"/>
      <c r="O4" s="65"/>
      <c r="Q4" s="15" t="s">
        <v>2</v>
      </c>
      <c r="R4" s="16">
        <v>4</v>
      </c>
      <c r="S4" s="7"/>
      <c r="T4" s="6"/>
      <c r="U4" s="6"/>
    </row>
    <row r="5" spans="1:21" ht="15.75" customHeight="1" x14ac:dyDescent="0.25">
      <c r="A5" s="70"/>
      <c r="B5" s="70"/>
      <c r="C5" s="73"/>
      <c r="D5" s="57" t="s">
        <v>9</v>
      </c>
      <c r="E5" s="57" t="s">
        <v>10</v>
      </c>
      <c r="F5" s="57" t="s">
        <v>11</v>
      </c>
      <c r="G5" s="76"/>
      <c r="H5" s="57" t="s">
        <v>12</v>
      </c>
      <c r="I5" s="57" t="s">
        <v>13</v>
      </c>
      <c r="J5" s="57" t="s">
        <v>14</v>
      </c>
      <c r="K5" s="57" t="s">
        <v>15</v>
      </c>
      <c r="L5" s="57" t="s">
        <v>16</v>
      </c>
      <c r="M5" s="57" t="s">
        <v>17</v>
      </c>
      <c r="N5" s="57" t="s">
        <v>18</v>
      </c>
      <c r="O5" s="57" t="s">
        <v>19</v>
      </c>
      <c r="Q5" s="17"/>
      <c r="R5" s="6"/>
      <c r="S5" s="6"/>
      <c r="T5" s="6"/>
      <c r="U5" s="6"/>
    </row>
    <row r="6" spans="1:21" ht="15" x14ac:dyDescent="0.25">
      <c r="A6" s="71"/>
      <c r="B6" s="71"/>
      <c r="C6" s="74"/>
      <c r="D6" s="58"/>
      <c r="E6" s="58"/>
      <c r="F6" s="58"/>
      <c r="G6" s="77"/>
      <c r="H6" s="58"/>
      <c r="I6" s="58"/>
      <c r="J6" s="58"/>
      <c r="K6" s="58"/>
      <c r="L6" s="58"/>
      <c r="M6" s="58"/>
      <c r="N6" s="58"/>
      <c r="O6" s="58"/>
      <c r="Q6" s="17"/>
      <c r="R6" s="6"/>
      <c r="S6" s="6"/>
      <c r="T6" s="6"/>
      <c r="U6" s="6"/>
    </row>
    <row r="7" spans="1:21" ht="15.75" x14ac:dyDescent="0.25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12"/>
      <c r="Q7" s="18" t="s">
        <v>40</v>
      </c>
      <c r="R7" s="19"/>
      <c r="S7" s="19"/>
      <c r="T7" s="19"/>
      <c r="U7" s="6"/>
    </row>
    <row r="8" spans="1:21" ht="15.75" x14ac:dyDescent="0.25">
      <c r="A8" s="27" t="s">
        <v>110</v>
      </c>
      <c r="B8" s="28" t="s">
        <v>111</v>
      </c>
      <c r="C8" s="29">
        <v>90</v>
      </c>
      <c r="D8" s="2">
        <v>7.83</v>
      </c>
      <c r="E8" s="2">
        <v>4.7699999999999996</v>
      </c>
      <c r="F8" s="2">
        <v>8.64</v>
      </c>
      <c r="G8" s="8">
        <v>108.9</v>
      </c>
      <c r="H8" s="2">
        <v>6.3E-2</v>
      </c>
      <c r="I8" s="2">
        <v>0.63</v>
      </c>
      <c r="J8" s="2">
        <v>8.9999999999999993E-3</v>
      </c>
      <c r="K8" s="8">
        <v>2.34</v>
      </c>
      <c r="L8" s="8">
        <v>26.1</v>
      </c>
      <c r="M8" s="8">
        <v>112.5</v>
      </c>
      <c r="N8" s="8">
        <v>22.5</v>
      </c>
      <c r="O8" s="8">
        <v>0.63</v>
      </c>
      <c r="Q8" s="20"/>
      <c r="R8" s="19"/>
      <c r="S8" s="19"/>
      <c r="T8" s="19"/>
      <c r="U8" s="6"/>
    </row>
    <row r="9" spans="1:21" ht="18" customHeight="1" x14ac:dyDescent="0.25">
      <c r="A9" s="27" t="s">
        <v>112</v>
      </c>
      <c r="B9" s="28" t="s">
        <v>113</v>
      </c>
      <c r="C9" s="29">
        <v>150</v>
      </c>
      <c r="D9" s="8">
        <v>3.15</v>
      </c>
      <c r="E9" s="8">
        <v>6.6</v>
      </c>
      <c r="F9" s="8">
        <v>16.350000000000001</v>
      </c>
      <c r="G9" s="8">
        <v>138</v>
      </c>
      <c r="H9" s="8">
        <v>0.14000000000000001</v>
      </c>
      <c r="I9" s="8">
        <v>5.0999999999999996</v>
      </c>
      <c r="J9" s="8">
        <v>0.05</v>
      </c>
      <c r="K9" s="8">
        <v>0.15</v>
      </c>
      <c r="L9" s="8">
        <v>39</v>
      </c>
      <c r="M9" s="8">
        <v>85.5</v>
      </c>
      <c r="N9" s="8">
        <v>28.5</v>
      </c>
      <c r="O9" s="8">
        <v>1.05</v>
      </c>
      <c r="Q9" s="18" t="s">
        <v>65</v>
      </c>
      <c r="R9" s="19"/>
      <c r="S9" s="19"/>
      <c r="T9" s="19"/>
      <c r="U9" s="6"/>
    </row>
    <row r="10" spans="1:21" s="26" customFormat="1" ht="15" customHeight="1" x14ac:dyDescent="0.25">
      <c r="A10" s="27" t="s">
        <v>114</v>
      </c>
      <c r="B10" s="28" t="s">
        <v>115</v>
      </c>
      <c r="C10" s="29">
        <v>60</v>
      </c>
      <c r="D10" s="8">
        <v>0.48</v>
      </c>
      <c r="E10" s="8">
        <v>0.06</v>
      </c>
      <c r="F10" s="8">
        <v>1.02</v>
      </c>
      <c r="G10" s="8">
        <v>7.8</v>
      </c>
      <c r="H10" s="8">
        <v>1.2E-2</v>
      </c>
      <c r="I10" s="8">
        <v>3</v>
      </c>
      <c r="J10" s="8">
        <v>0</v>
      </c>
      <c r="K10" s="8">
        <v>0.06</v>
      </c>
      <c r="L10" s="8">
        <v>13.8</v>
      </c>
      <c r="M10" s="8">
        <v>14.4</v>
      </c>
      <c r="N10" s="8">
        <v>8.4</v>
      </c>
      <c r="O10" s="8">
        <v>0.36</v>
      </c>
      <c r="P10" s="1"/>
      <c r="Q10" s="21"/>
      <c r="R10" s="19"/>
      <c r="S10" s="19"/>
      <c r="T10" s="19"/>
      <c r="U10" s="6"/>
    </row>
    <row r="11" spans="1:21" ht="14.25" x14ac:dyDescent="0.2">
      <c r="A11" s="8" t="s">
        <v>25</v>
      </c>
      <c r="B11" s="42" t="s">
        <v>26</v>
      </c>
      <c r="C11" s="43">
        <v>25</v>
      </c>
      <c r="D11" s="8">
        <v>1.9</v>
      </c>
      <c r="E11" s="8">
        <v>0.2</v>
      </c>
      <c r="F11" s="8">
        <v>12.3</v>
      </c>
      <c r="G11" s="8">
        <v>58.75</v>
      </c>
      <c r="H11" s="8">
        <v>0.03</v>
      </c>
      <c r="I11" s="8">
        <v>0</v>
      </c>
      <c r="J11" s="8">
        <v>0</v>
      </c>
      <c r="K11" s="8">
        <v>0.27500000000000002</v>
      </c>
      <c r="L11" s="8">
        <v>5</v>
      </c>
      <c r="M11" s="8">
        <v>16.25</v>
      </c>
      <c r="N11" s="8">
        <v>3.5</v>
      </c>
      <c r="O11" s="8">
        <v>0.27500000000000002</v>
      </c>
      <c r="Q11" s="22"/>
      <c r="R11" s="23"/>
      <c r="S11" s="23"/>
      <c r="T11" s="23"/>
      <c r="U11" s="24"/>
    </row>
    <row r="12" spans="1:21" ht="14.25" x14ac:dyDescent="0.2">
      <c r="A12" s="27" t="s">
        <v>77</v>
      </c>
      <c r="B12" s="28" t="s">
        <v>78</v>
      </c>
      <c r="C12" s="29">
        <v>200</v>
      </c>
      <c r="D12" s="2">
        <v>0.1</v>
      </c>
      <c r="E12" s="2">
        <v>0</v>
      </c>
      <c r="F12" s="2">
        <v>15</v>
      </c>
      <c r="G12" s="2">
        <v>60</v>
      </c>
      <c r="H12" s="2">
        <v>0</v>
      </c>
      <c r="I12" s="2">
        <v>0</v>
      </c>
      <c r="J12" s="2">
        <v>0</v>
      </c>
      <c r="K12" s="2">
        <v>0</v>
      </c>
      <c r="L12" s="2">
        <v>11</v>
      </c>
      <c r="M12" s="2">
        <v>3</v>
      </c>
      <c r="N12" s="2">
        <v>1</v>
      </c>
      <c r="O12" s="2">
        <v>0.3</v>
      </c>
      <c r="Q12" s="13" t="s">
        <v>41</v>
      </c>
      <c r="R12" s="25" t="s">
        <v>42</v>
      </c>
      <c r="S12" s="25" t="s">
        <v>43</v>
      </c>
      <c r="T12" s="25" t="s">
        <v>44</v>
      </c>
      <c r="U12" s="25" t="s">
        <v>45</v>
      </c>
    </row>
    <row r="13" spans="1:21" ht="15" x14ac:dyDescent="0.25">
      <c r="A13" s="53" t="s">
        <v>38</v>
      </c>
      <c r="B13" s="54"/>
      <c r="C13" s="8">
        <f t="shared" ref="C13:O13" si="0">SUM(C8:C12)</f>
        <v>525</v>
      </c>
      <c r="D13" s="8">
        <f t="shared" si="0"/>
        <v>13.46</v>
      </c>
      <c r="E13" s="8">
        <f t="shared" si="0"/>
        <v>11.629999999999999</v>
      </c>
      <c r="F13" s="8">
        <f t="shared" si="0"/>
        <v>53.31</v>
      </c>
      <c r="G13" s="8">
        <f t="shared" si="0"/>
        <v>373.45000000000005</v>
      </c>
      <c r="H13" s="8">
        <f t="shared" si="0"/>
        <v>0.24500000000000002</v>
      </c>
      <c r="I13" s="8">
        <f t="shared" si="0"/>
        <v>8.73</v>
      </c>
      <c r="J13" s="8">
        <f t="shared" si="0"/>
        <v>5.9000000000000004E-2</v>
      </c>
      <c r="K13" s="8">
        <f t="shared" si="0"/>
        <v>2.8249999999999997</v>
      </c>
      <c r="L13" s="8">
        <f t="shared" si="0"/>
        <v>94.899999999999991</v>
      </c>
      <c r="M13" s="8">
        <f t="shared" si="0"/>
        <v>231.65</v>
      </c>
      <c r="N13" s="8">
        <f t="shared" si="0"/>
        <v>63.9</v>
      </c>
      <c r="O13" s="8">
        <f t="shared" si="0"/>
        <v>2.6149999999999998</v>
      </c>
      <c r="Q13" s="14" t="s">
        <v>46</v>
      </c>
      <c r="R13" s="30">
        <f>(D13*100)/77</f>
        <v>17.480519480519479</v>
      </c>
      <c r="S13" s="30">
        <f>(E13*100)/79</f>
        <v>14.721518987341772</v>
      </c>
      <c r="T13" s="30">
        <f>(F13*100)/335</f>
        <v>15.913432835820895</v>
      </c>
      <c r="U13" s="30">
        <f>(G13*100)/2350</f>
        <v>15.891489361702131</v>
      </c>
    </row>
    <row r="14" spans="1:21" ht="15" x14ac:dyDescent="0.25">
      <c r="A14" s="59" t="s">
        <v>30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14" t="s">
        <v>47</v>
      </c>
      <c r="R14" s="30">
        <f>(D23*100)/77</f>
        <v>29.142857142857142</v>
      </c>
      <c r="S14" s="30">
        <f>(E23*100)/79</f>
        <v>39.265822784810119</v>
      </c>
      <c r="T14" s="30">
        <f>(F23*100)/335</f>
        <v>29.002985074626867</v>
      </c>
      <c r="U14" s="30">
        <f>(G23*100)/2350</f>
        <v>32.302127659574467</v>
      </c>
    </row>
    <row r="15" spans="1:21" ht="26.25" x14ac:dyDescent="0.25">
      <c r="A15" s="27" t="s">
        <v>116</v>
      </c>
      <c r="B15" s="28" t="s">
        <v>117</v>
      </c>
      <c r="C15" s="29">
        <v>250</v>
      </c>
      <c r="D15" s="8">
        <v>2.0499999999999998</v>
      </c>
      <c r="E15" s="8">
        <v>5.25</v>
      </c>
      <c r="F15" s="8">
        <v>16.25</v>
      </c>
      <c r="G15" s="8">
        <v>121.25</v>
      </c>
      <c r="H15" s="2">
        <v>0.09</v>
      </c>
      <c r="I15" s="8">
        <v>7.68</v>
      </c>
      <c r="J15" s="8">
        <v>0</v>
      </c>
      <c r="K15" s="8">
        <v>2.35</v>
      </c>
      <c r="L15" s="8">
        <v>15.5</v>
      </c>
      <c r="M15" s="8">
        <v>63</v>
      </c>
      <c r="N15" s="8">
        <v>26.25</v>
      </c>
      <c r="O15" s="8">
        <v>0.93</v>
      </c>
      <c r="Q15" s="14" t="s">
        <v>69</v>
      </c>
      <c r="R15" s="30">
        <f>(D27*100)/77</f>
        <v>13.636363636363637</v>
      </c>
      <c r="S15" s="30">
        <f>(E27*100)/79</f>
        <v>8.3544303797468356</v>
      </c>
      <c r="T15" s="30">
        <f>(F27*100)/335</f>
        <v>24.605970149253732</v>
      </c>
      <c r="U15" s="30">
        <f>(G27*100)/2350</f>
        <v>20.184255319148935</v>
      </c>
    </row>
    <row r="16" spans="1:21" ht="15.75" customHeight="1" x14ac:dyDescent="0.25">
      <c r="A16" s="27" t="s">
        <v>62</v>
      </c>
      <c r="B16" s="28" t="s">
        <v>63</v>
      </c>
      <c r="C16" s="29">
        <v>10</v>
      </c>
      <c r="D16" s="8">
        <v>0.26</v>
      </c>
      <c r="E16" s="8">
        <v>1.5</v>
      </c>
      <c r="F16" s="8">
        <v>0.36</v>
      </c>
      <c r="G16" s="8">
        <v>16.2</v>
      </c>
      <c r="H16" s="2">
        <v>3.0000000000000001E-3</v>
      </c>
      <c r="I16" s="8">
        <v>0.04</v>
      </c>
      <c r="J16" s="8">
        <v>0.01</v>
      </c>
      <c r="K16" s="8">
        <v>0.03</v>
      </c>
      <c r="L16" s="8">
        <v>8.8000000000000007</v>
      </c>
      <c r="M16" s="8">
        <v>6.1</v>
      </c>
      <c r="N16" s="8">
        <v>0.9</v>
      </c>
      <c r="O16" s="8">
        <v>0.02</v>
      </c>
      <c r="Q16" s="14" t="s">
        <v>70</v>
      </c>
      <c r="R16" s="30">
        <f>(D28*100)/77</f>
        <v>60.259740259740262</v>
      </c>
      <c r="S16" s="30">
        <f>(E28*100)/79</f>
        <v>62.341772151898724</v>
      </c>
      <c r="T16" s="30">
        <f>(F28*100)/335</f>
        <v>69.522388059701484</v>
      </c>
      <c r="U16" s="30">
        <f>(G28*100)/2350</f>
        <v>68.377872340425526</v>
      </c>
    </row>
    <row r="17" spans="1:21" x14ac:dyDescent="0.2">
      <c r="A17" s="32" t="s">
        <v>118</v>
      </c>
      <c r="B17" s="46" t="s">
        <v>119</v>
      </c>
      <c r="C17" s="29">
        <v>90</v>
      </c>
      <c r="D17" s="8">
        <v>9.36</v>
      </c>
      <c r="E17" s="8">
        <v>16.829999999999998</v>
      </c>
      <c r="F17" s="8">
        <v>0.18</v>
      </c>
      <c r="G17" s="8">
        <v>189.9</v>
      </c>
      <c r="H17" s="8">
        <v>0.19800000000000001</v>
      </c>
      <c r="I17" s="8">
        <v>0</v>
      </c>
      <c r="J17" s="8">
        <v>0</v>
      </c>
      <c r="K17" s="8">
        <v>0.27</v>
      </c>
      <c r="L17" s="8">
        <v>27.9</v>
      </c>
      <c r="M17" s="8">
        <v>134.1</v>
      </c>
      <c r="N17" s="8">
        <v>16.2</v>
      </c>
      <c r="O17" s="8">
        <v>1.44</v>
      </c>
      <c r="P17" s="3"/>
      <c r="Q17" s="10"/>
    </row>
    <row r="18" spans="1:21" ht="25.5" x14ac:dyDescent="0.2">
      <c r="A18" s="27" t="s">
        <v>73</v>
      </c>
      <c r="B18" s="28" t="s">
        <v>74</v>
      </c>
      <c r="C18" s="29">
        <v>150</v>
      </c>
      <c r="D18" s="8">
        <v>5.66</v>
      </c>
      <c r="E18" s="8">
        <v>0.68</v>
      </c>
      <c r="F18" s="8">
        <v>29.04</v>
      </c>
      <c r="G18" s="8">
        <v>144.9</v>
      </c>
      <c r="H18" s="8">
        <v>5.7000000000000002E-2</v>
      </c>
      <c r="I18" s="8">
        <v>1.4999999999999999E-2</v>
      </c>
      <c r="J18" s="8">
        <v>0</v>
      </c>
      <c r="K18" s="8">
        <v>0.8</v>
      </c>
      <c r="L18" s="8">
        <v>5.7</v>
      </c>
      <c r="M18" s="8">
        <v>35.700000000000003</v>
      </c>
      <c r="N18" s="8">
        <v>0.81</v>
      </c>
      <c r="O18" s="8">
        <v>0.78</v>
      </c>
      <c r="P18" s="4"/>
      <c r="Q18" s="10"/>
      <c r="R18" s="31"/>
    </row>
    <row r="19" spans="1:21" ht="26.25" x14ac:dyDescent="0.25">
      <c r="A19" s="32" t="s">
        <v>54</v>
      </c>
      <c r="B19" s="46" t="s">
        <v>58</v>
      </c>
      <c r="C19" s="29">
        <v>60</v>
      </c>
      <c r="D19" s="8">
        <v>1.26</v>
      </c>
      <c r="E19" s="8">
        <v>6.06</v>
      </c>
      <c r="F19" s="8">
        <v>5.58</v>
      </c>
      <c r="G19" s="8">
        <v>81.599999999999994</v>
      </c>
      <c r="H19" s="8">
        <v>0.02</v>
      </c>
      <c r="I19" s="8">
        <v>15.36</v>
      </c>
      <c r="J19" s="8">
        <v>0</v>
      </c>
      <c r="K19" s="8">
        <v>2.7</v>
      </c>
      <c r="L19" s="8">
        <v>33.6</v>
      </c>
      <c r="M19" s="8">
        <v>25.8</v>
      </c>
      <c r="N19" s="8">
        <v>12.6</v>
      </c>
      <c r="O19" s="8">
        <v>0.48</v>
      </c>
      <c r="P19" s="4"/>
      <c r="Q19" s="11"/>
      <c r="R19"/>
      <c r="S19"/>
      <c r="T19"/>
      <c r="U19"/>
    </row>
    <row r="20" spans="1:21" ht="15" x14ac:dyDescent="0.25">
      <c r="A20" s="8" t="s">
        <v>25</v>
      </c>
      <c r="B20" s="42" t="s">
        <v>26</v>
      </c>
      <c r="C20" s="43">
        <v>25</v>
      </c>
      <c r="D20" s="8">
        <v>1.9</v>
      </c>
      <c r="E20" s="8">
        <v>0.2</v>
      </c>
      <c r="F20" s="8">
        <v>12.3</v>
      </c>
      <c r="G20" s="8">
        <v>58.75</v>
      </c>
      <c r="H20" s="8">
        <v>0.03</v>
      </c>
      <c r="I20" s="8">
        <v>0</v>
      </c>
      <c r="J20" s="8">
        <v>0</v>
      </c>
      <c r="K20" s="8">
        <v>0.27500000000000002</v>
      </c>
      <c r="L20" s="8">
        <v>5</v>
      </c>
      <c r="M20" s="8">
        <v>16.25</v>
      </c>
      <c r="N20" s="8">
        <v>3.5</v>
      </c>
      <c r="O20" s="8">
        <v>0.27500000000000002</v>
      </c>
      <c r="P20" s="4"/>
      <c r="Q20" s="11"/>
      <c r="R20"/>
      <c r="S20"/>
      <c r="T20"/>
      <c r="U20"/>
    </row>
    <row r="21" spans="1:21" ht="15" x14ac:dyDescent="0.25">
      <c r="A21" s="8" t="s">
        <v>27</v>
      </c>
      <c r="B21" s="42" t="s">
        <v>28</v>
      </c>
      <c r="C21" s="43">
        <v>25</v>
      </c>
      <c r="D21" s="8">
        <v>1.65</v>
      </c>
      <c r="E21" s="8">
        <v>0.3</v>
      </c>
      <c r="F21" s="8">
        <v>8.35</v>
      </c>
      <c r="G21" s="8">
        <v>43.5</v>
      </c>
      <c r="H21" s="8">
        <v>4.4999999999999998E-2</v>
      </c>
      <c r="I21" s="8">
        <v>0</v>
      </c>
      <c r="J21" s="8">
        <v>0</v>
      </c>
      <c r="K21" s="8">
        <v>0.35</v>
      </c>
      <c r="L21" s="8">
        <v>8.75</v>
      </c>
      <c r="M21" s="8">
        <v>39.5</v>
      </c>
      <c r="N21" s="8">
        <v>11.75</v>
      </c>
      <c r="O21" s="8">
        <v>0.97499999999999998</v>
      </c>
      <c r="P21" s="4"/>
      <c r="Q21" s="11"/>
      <c r="R21"/>
      <c r="S21"/>
      <c r="T21"/>
      <c r="U21"/>
    </row>
    <row r="22" spans="1:21" ht="27" customHeight="1" x14ac:dyDescent="0.25">
      <c r="A22" s="27" t="s">
        <v>120</v>
      </c>
      <c r="B22" s="28" t="s">
        <v>121</v>
      </c>
      <c r="C22" s="29">
        <v>200</v>
      </c>
      <c r="D22" s="8">
        <v>0.3</v>
      </c>
      <c r="E22" s="8">
        <v>0.2</v>
      </c>
      <c r="F22" s="8">
        <v>25.1</v>
      </c>
      <c r="G22" s="8">
        <v>103</v>
      </c>
      <c r="H22" s="8">
        <v>0.01</v>
      </c>
      <c r="I22" s="8">
        <v>3.3</v>
      </c>
      <c r="J22" s="8">
        <v>0</v>
      </c>
      <c r="K22" s="8">
        <v>0.1</v>
      </c>
      <c r="L22" s="8">
        <v>11</v>
      </c>
      <c r="M22" s="8">
        <v>7</v>
      </c>
      <c r="N22" s="8">
        <v>5</v>
      </c>
      <c r="O22" s="8">
        <v>1.2</v>
      </c>
      <c r="Q22" s="11"/>
      <c r="R22"/>
      <c r="S22"/>
      <c r="T22"/>
      <c r="U22"/>
    </row>
    <row r="23" spans="1:21" ht="15" x14ac:dyDescent="0.25">
      <c r="A23" s="53" t="s">
        <v>29</v>
      </c>
      <c r="B23" s="54"/>
      <c r="C23" s="8">
        <f t="shared" ref="C23:O23" si="1">SUM(C15:C22)</f>
        <v>810</v>
      </c>
      <c r="D23" s="8">
        <f t="shared" si="1"/>
        <v>22.439999999999998</v>
      </c>
      <c r="E23" s="8">
        <f t="shared" si="1"/>
        <v>31.019999999999996</v>
      </c>
      <c r="F23" s="8">
        <f t="shared" si="1"/>
        <v>97.16</v>
      </c>
      <c r="G23" s="8">
        <f t="shared" si="1"/>
        <v>759.1</v>
      </c>
      <c r="H23" s="8">
        <f t="shared" si="1"/>
        <v>0.45300000000000001</v>
      </c>
      <c r="I23" s="8">
        <f t="shared" si="1"/>
        <v>26.395</v>
      </c>
      <c r="J23" s="8">
        <f t="shared" si="1"/>
        <v>0.01</v>
      </c>
      <c r="K23" s="8">
        <f t="shared" si="1"/>
        <v>6.875</v>
      </c>
      <c r="L23" s="8">
        <f t="shared" si="1"/>
        <v>116.25</v>
      </c>
      <c r="M23" s="8">
        <f t="shared" si="1"/>
        <v>327.45</v>
      </c>
      <c r="N23" s="8">
        <f t="shared" si="1"/>
        <v>77.009999999999991</v>
      </c>
      <c r="O23" s="8">
        <f t="shared" si="1"/>
        <v>6.1</v>
      </c>
      <c r="Q23" s="11"/>
      <c r="R23"/>
      <c r="S23"/>
      <c r="T23"/>
      <c r="U23"/>
    </row>
    <row r="24" spans="1:21" ht="15" x14ac:dyDescent="0.25">
      <c r="A24" s="62" t="s">
        <v>68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Q24" s="11"/>
      <c r="R24"/>
      <c r="S24"/>
      <c r="T24"/>
      <c r="U24"/>
    </row>
    <row r="25" spans="1:21" ht="15" x14ac:dyDescent="0.25">
      <c r="A25" s="27" t="s">
        <v>122</v>
      </c>
      <c r="B25" s="27" t="s">
        <v>123</v>
      </c>
      <c r="C25" s="29">
        <v>200</v>
      </c>
      <c r="D25" s="8">
        <v>0.5</v>
      </c>
      <c r="E25" s="8">
        <v>0.1</v>
      </c>
      <c r="F25" s="8">
        <v>0.1</v>
      </c>
      <c r="G25" s="8">
        <v>46</v>
      </c>
      <c r="H25" s="8">
        <v>0.01</v>
      </c>
      <c r="I25" s="8">
        <v>2</v>
      </c>
      <c r="J25" s="8">
        <v>0</v>
      </c>
      <c r="K25" s="8">
        <v>0</v>
      </c>
      <c r="L25" s="8">
        <v>7</v>
      </c>
      <c r="M25" s="8">
        <v>0</v>
      </c>
      <c r="N25" s="8">
        <v>0</v>
      </c>
      <c r="O25" s="8">
        <v>1.4</v>
      </c>
      <c r="P25" s="4"/>
      <c r="Q25" s="11"/>
      <c r="R25"/>
      <c r="S25"/>
      <c r="T25"/>
      <c r="U25"/>
    </row>
    <row r="26" spans="1:21" ht="15" x14ac:dyDescent="0.25">
      <c r="A26" s="27" t="s">
        <v>124</v>
      </c>
      <c r="B26" s="28" t="s">
        <v>125</v>
      </c>
      <c r="C26" s="29">
        <v>100</v>
      </c>
      <c r="D26" s="8">
        <v>10</v>
      </c>
      <c r="E26" s="8">
        <v>6.5</v>
      </c>
      <c r="F26" s="8">
        <v>82.33</v>
      </c>
      <c r="G26" s="8">
        <v>428.33</v>
      </c>
      <c r="H26" s="8">
        <v>0.12</v>
      </c>
      <c r="I26" s="8">
        <v>0.17</v>
      </c>
      <c r="J26" s="8">
        <v>0.05</v>
      </c>
      <c r="K26" s="8">
        <v>1.5</v>
      </c>
      <c r="L26" s="8">
        <v>25</v>
      </c>
      <c r="M26" s="8">
        <v>86.67</v>
      </c>
      <c r="N26" s="8">
        <v>16.670000000000002</v>
      </c>
      <c r="O26" s="8">
        <v>1.5</v>
      </c>
      <c r="Q26" s="11"/>
      <c r="R26"/>
      <c r="S26"/>
      <c r="T26"/>
      <c r="U26"/>
    </row>
    <row r="27" spans="1:21" ht="15" x14ac:dyDescent="0.25">
      <c r="A27" s="63" t="s">
        <v>29</v>
      </c>
      <c r="B27" s="64"/>
      <c r="C27" s="8">
        <f t="shared" ref="C27:O27" si="2">SUM(C25:C26)</f>
        <v>300</v>
      </c>
      <c r="D27" s="8">
        <f t="shared" si="2"/>
        <v>10.5</v>
      </c>
      <c r="E27" s="8">
        <f t="shared" si="2"/>
        <v>6.6</v>
      </c>
      <c r="F27" s="8">
        <f t="shared" si="2"/>
        <v>82.429999999999993</v>
      </c>
      <c r="G27" s="8">
        <f t="shared" si="2"/>
        <v>474.33</v>
      </c>
      <c r="H27" s="8">
        <f t="shared" si="2"/>
        <v>0.13</v>
      </c>
      <c r="I27" s="8">
        <f t="shared" si="2"/>
        <v>2.17</v>
      </c>
      <c r="J27" s="8">
        <f t="shared" si="2"/>
        <v>0.05</v>
      </c>
      <c r="K27" s="8">
        <f t="shared" si="2"/>
        <v>1.5</v>
      </c>
      <c r="L27" s="8">
        <f t="shared" si="2"/>
        <v>32</v>
      </c>
      <c r="M27" s="8">
        <f t="shared" si="2"/>
        <v>86.67</v>
      </c>
      <c r="N27" s="8">
        <f t="shared" si="2"/>
        <v>16.670000000000002</v>
      </c>
      <c r="O27" s="8">
        <f t="shared" si="2"/>
        <v>2.9</v>
      </c>
      <c r="S27"/>
      <c r="T27"/>
      <c r="U27"/>
    </row>
    <row r="28" spans="1:21" x14ac:dyDescent="0.2">
      <c r="A28" s="55" t="s">
        <v>37</v>
      </c>
      <c r="B28" s="56"/>
      <c r="C28" s="45">
        <f t="shared" ref="C28:O28" si="3">C13+C23+C27</f>
        <v>1635</v>
      </c>
      <c r="D28" s="45">
        <f t="shared" si="3"/>
        <v>46.4</v>
      </c>
      <c r="E28" s="45">
        <f t="shared" si="3"/>
        <v>49.249999999999993</v>
      </c>
      <c r="F28" s="45">
        <f t="shared" si="3"/>
        <v>232.89999999999998</v>
      </c>
      <c r="G28" s="45">
        <f t="shared" si="3"/>
        <v>1606.88</v>
      </c>
      <c r="H28" s="45">
        <f t="shared" si="3"/>
        <v>0.82800000000000007</v>
      </c>
      <c r="I28" s="45">
        <f t="shared" si="3"/>
        <v>37.295000000000002</v>
      </c>
      <c r="J28" s="45">
        <f t="shared" si="3"/>
        <v>0.11900000000000001</v>
      </c>
      <c r="K28" s="45">
        <f t="shared" si="3"/>
        <v>11.2</v>
      </c>
      <c r="L28" s="45">
        <f t="shared" si="3"/>
        <v>243.14999999999998</v>
      </c>
      <c r="M28" s="45">
        <f t="shared" si="3"/>
        <v>645.77</v>
      </c>
      <c r="N28" s="45">
        <f t="shared" si="3"/>
        <v>157.57999999999998</v>
      </c>
      <c r="O28" s="45">
        <f t="shared" si="3"/>
        <v>11.615</v>
      </c>
      <c r="R28" s="31"/>
      <c r="S28" s="31"/>
      <c r="T28" s="31"/>
      <c r="U28" s="31"/>
    </row>
    <row r="29" spans="1:21" ht="15" x14ac:dyDescent="0.25">
      <c r="S29"/>
      <c r="T29"/>
      <c r="U29"/>
    </row>
    <row r="30" spans="1:21" ht="15" x14ac:dyDescent="0.25">
      <c r="P30" s="4"/>
      <c r="S30"/>
      <c r="T30"/>
      <c r="U30"/>
    </row>
    <row r="33" spans="6:14" x14ac:dyDescent="0.2">
      <c r="F33" s="31"/>
      <c r="G33" s="31"/>
      <c r="H33" s="31"/>
      <c r="I33" s="31"/>
      <c r="M33" s="31"/>
      <c r="N33" s="31"/>
    </row>
  </sheetData>
  <mergeCells count="25"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  <mergeCell ref="A28:B28"/>
    <mergeCell ref="A13:B13"/>
    <mergeCell ref="A14:O14"/>
    <mergeCell ref="A23:B23"/>
    <mergeCell ref="A24:O24"/>
    <mergeCell ref="A27:B27"/>
    <mergeCell ref="A7:O7"/>
    <mergeCell ref="A4:A6"/>
    <mergeCell ref="B4:B6"/>
    <mergeCell ref="C4:C6"/>
    <mergeCell ref="D4:F4"/>
    <mergeCell ref="G4:G6"/>
    <mergeCell ref="H4:K4"/>
  </mergeCells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view="pageBreakPreview" topLeftCell="A7" zoomScale="60" zoomScaleNormal="120" workbookViewId="0">
      <selection activeCell="A11" sqref="A11:O11"/>
    </sheetView>
  </sheetViews>
  <sheetFormatPr defaultRowHeight="12.75" x14ac:dyDescent="0.2"/>
  <cols>
    <col min="1" max="1" width="9.140625" style="1"/>
    <col min="2" max="2" width="22.7109375" style="9" customWidth="1"/>
    <col min="3" max="3" width="8.140625" style="1" customWidth="1"/>
    <col min="4" max="6" width="8" style="1" customWidth="1"/>
    <col min="7" max="15" width="9.140625" style="1"/>
    <col min="16" max="16" width="4.42578125" style="1" customWidth="1"/>
    <col min="17" max="17" width="24" style="1" customWidth="1"/>
    <col min="18" max="19" width="12" style="1" customWidth="1"/>
    <col min="20" max="20" width="12.7109375" style="1" customWidth="1"/>
    <col min="21" max="21" width="14.5703125" style="1" customWidth="1"/>
    <col min="22" max="16384" width="9.140625" style="1"/>
  </cols>
  <sheetData>
    <row r="1" spans="1:21" x14ac:dyDescent="0.2">
      <c r="A1" s="34" t="s">
        <v>2</v>
      </c>
      <c r="B1" s="35"/>
      <c r="C1" s="36">
        <v>5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5" x14ac:dyDescent="0.25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">
      <c r="A3" s="36" t="s">
        <v>3</v>
      </c>
      <c r="B3" s="40"/>
      <c r="C3" s="37" t="s">
        <v>64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75" x14ac:dyDescent="0.25">
      <c r="A4" s="69" t="s">
        <v>36</v>
      </c>
      <c r="B4" s="69" t="s">
        <v>7</v>
      </c>
      <c r="C4" s="72" t="s">
        <v>8</v>
      </c>
      <c r="D4" s="78" t="s">
        <v>4</v>
      </c>
      <c r="E4" s="79"/>
      <c r="F4" s="80"/>
      <c r="G4" s="75" t="s">
        <v>48</v>
      </c>
      <c r="H4" s="65" t="s">
        <v>5</v>
      </c>
      <c r="I4" s="65"/>
      <c r="J4" s="65"/>
      <c r="K4" s="65"/>
      <c r="L4" s="65" t="s">
        <v>6</v>
      </c>
      <c r="M4" s="65"/>
      <c r="N4" s="65"/>
      <c r="O4" s="65"/>
      <c r="Q4" s="15" t="s">
        <v>2</v>
      </c>
      <c r="R4" s="16">
        <v>5</v>
      </c>
      <c r="S4" s="7"/>
      <c r="T4" s="6"/>
      <c r="U4" s="6"/>
    </row>
    <row r="5" spans="1:21" ht="15.75" customHeight="1" x14ac:dyDescent="0.25">
      <c r="A5" s="70"/>
      <c r="B5" s="70"/>
      <c r="C5" s="73"/>
      <c r="D5" s="57" t="s">
        <v>9</v>
      </c>
      <c r="E5" s="57" t="s">
        <v>10</v>
      </c>
      <c r="F5" s="57" t="s">
        <v>11</v>
      </c>
      <c r="G5" s="76"/>
      <c r="H5" s="57" t="s">
        <v>12</v>
      </c>
      <c r="I5" s="57" t="s">
        <v>13</v>
      </c>
      <c r="J5" s="57" t="s">
        <v>14</v>
      </c>
      <c r="K5" s="57" t="s">
        <v>15</v>
      </c>
      <c r="L5" s="57" t="s">
        <v>16</v>
      </c>
      <c r="M5" s="57" t="s">
        <v>17</v>
      </c>
      <c r="N5" s="57" t="s">
        <v>18</v>
      </c>
      <c r="O5" s="57" t="s">
        <v>19</v>
      </c>
      <c r="Q5" s="17"/>
      <c r="R5" s="6"/>
      <c r="S5" s="6"/>
      <c r="T5" s="6"/>
      <c r="U5" s="6"/>
    </row>
    <row r="6" spans="1:21" ht="15" x14ac:dyDescent="0.25">
      <c r="A6" s="71"/>
      <c r="B6" s="71"/>
      <c r="C6" s="74"/>
      <c r="D6" s="58"/>
      <c r="E6" s="58"/>
      <c r="F6" s="58"/>
      <c r="G6" s="77"/>
      <c r="H6" s="58"/>
      <c r="I6" s="58"/>
      <c r="J6" s="58"/>
      <c r="K6" s="58"/>
      <c r="L6" s="58"/>
      <c r="M6" s="58"/>
      <c r="N6" s="58"/>
      <c r="O6" s="58"/>
      <c r="Q6" s="17"/>
      <c r="R6" s="6"/>
      <c r="S6" s="6"/>
      <c r="T6" s="6"/>
      <c r="U6" s="6"/>
    </row>
    <row r="7" spans="1:21" ht="15.75" x14ac:dyDescent="0.25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12"/>
      <c r="Q7" s="18" t="s">
        <v>40</v>
      </c>
      <c r="R7" s="19"/>
      <c r="S7" s="19"/>
      <c r="T7" s="19"/>
      <c r="U7" s="6"/>
    </row>
    <row r="8" spans="1:21" ht="15.75" x14ac:dyDescent="0.25">
      <c r="A8" s="32" t="s">
        <v>126</v>
      </c>
      <c r="B8" s="46" t="s">
        <v>127</v>
      </c>
      <c r="C8" s="29">
        <v>170</v>
      </c>
      <c r="D8" s="8">
        <v>14.64</v>
      </c>
      <c r="E8" s="8">
        <v>22.74</v>
      </c>
      <c r="F8" s="8">
        <v>3.92</v>
      </c>
      <c r="G8" s="8">
        <v>277.20999999999998</v>
      </c>
      <c r="H8" s="8">
        <v>0.104</v>
      </c>
      <c r="I8" s="8">
        <v>0.52</v>
      </c>
      <c r="J8" s="8">
        <v>0.34</v>
      </c>
      <c r="K8" s="8">
        <v>0.78</v>
      </c>
      <c r="L8" s="8">
        <v>138.61000000000001</v>
      </c>
      <c r="M8" s="8">
        <v>261.54000000000002</v>
      </c>
      <c r="N8" s="8">
        <v>20.92</v>
      </c>
      <c r="O8" s="8">
        <v>2.61</v>
      </c>
      <c r="Q8" s="20"/>
      <c r="R8" s="19"/>
      <c r="S8" s="19"/>
      <c r="T8" s="19"/>
      <c r="U8" s="6"/>
    </row>
    <row r="9" spans="1:21" ht="15.75" x14ac:dyDescent="0.25">
      <c r="A9" s="27" t="s">
        <v>75</v>
      </c>
      <c r="B9" s="28" t="s">
        <v>85</v>
      </c>
      <c r="C9" s="29">
        <v>60</v>
      </c>
      <c r="D9" s="2">
        <v>0.66</v>
      </c>
      <c r="E9" s="2">
        <v>0.12</v>
      </c>
      <c r="F9" s="2">
        <v>2.2799999999999998</v>
      </c>
      <c r="G9" s="2">
        <v>14.4</v>
      </c>
      <c r="H9" s="2">
        <v>3.5999999999999997E-2</v>
      </c>
      <c r="I9" s="2">
        <v>15</v>
      </c>
      <c r="J9" s="2">
        <v>0</v>
      </c>
      <c r="K9" s="2">
        <v>0.42</v>
      </c>
      <c r="L9" s="2">
        <v>8.4</v>
      </c>
      <c r="M9" s="2">
        <v>15.6</v>
      </c>
      <c r="N9" s="2">
        <v>1.2</v>
      </c>
      <c r="O9" s="2">
        <v>0.54</v>
      </c>
      <c r="Q9" s="18" t="s">
        <v>65</v>
      </c>
      <c r="R9" s="19"/>
      <c r="S9" s="19"/>
      <c r="T9" s="19"/>
      <c r="U9" s="6"/>
    </row>
    <row r="10" spans="1:21" ht="15.75" x14ac:dyDescent="0.25">
      <c r="A10" s="8" t="s">
        <v>25</v>
      </c>
      <c r="B10" s="42" t="s">
        <v>26</v>
      </c>
      <c r="C10" s="43">
        <v>25</v>
      </c>
      <c r="D10" s="8">
        <v>1.9</v>
      </c>
      <c r="E10" s="8">
        <v>0.2</v>
      </c>
      <c r="F10" s="8">
        <v>12.3</v>
      </c>
      <c r="G10" s="8">
        <v>58.75</v>
      </c>
      <c r="H10" s="8">
        <v>0.03</v>
      </c>
      <c r="I10" s="8">
        <v>0</v>
      </c>
      <c r="J10" s="8">
        <v>0</v>
      </c>
      <c r="K10" s="8">
        <v>0.27500000000000002</v>
      </c>
      <c r="L10" s="8">
        <v>5</v>
      </c>
      <c r="M10" s="8">
        <v>16.25</v>
      </c>
      <c r="N10" s="8">
        <v>3.5</v>
      </c>
      <c r="O10" s="8">
        <v>0.27500000000000002</v>
      </c>
      <c r="Q10" s="21"/>
      <c r="R10" s="19"/>
      <c r="S10" s="19"/>
      <c r="T10" s="19"/>
      <c r="U10" s="6"/>
    </row>
    <row r="11" spans="1:21" ht="14.25" x14ac:dyDescent="0.2">
      <c r="A11" s="27" t="s">
        <v>51</v>
      </c>
      <c r="B11" s="28" t="s">
        <v>52</v>
      </c>
      <c r="C11" s="29">
        <v>200</v>
      </c>
      <c r="D11" s="8">
        <v>1.5</v>
      </c>
      <c r="E11" s="8">
        <v>1.3</v>
      </c>
      <c r="F11" s="8">
        <v>15.9</v>
      </c>
      <c r="G11" s="8">
        <v>81</v>
      </c>
      <c r="H11" s="8">
        <v>0.04</v>
      </c>
      <c r="I11" s="8">
        <v>1.3</v>
      </c>
      <c r="J11" s="8">
        <v>0.01</v>
      </c>
      <c r="K11" s="8">
        <v>0</v>
      </c>
      <c r="L11" s="8">
        <v>127</v>
      </c>
      <c r="M11" s="8">
        <v>93</v>
      </c>
      <c r="N11" s="8">
        <v>15</v>
      </c>
      <c r="O11" s="8">
        <v>0.4</v>
      </c>
      <c r="Q11" s="22"/>
      <c r="R11" s="23"/>
      <c r="S11" s="23"/>
      <c r="T11" s="23"/>
      <c r="U11" s="24"/>
    </row>
    <row r="12" spans="1:21" ht="14.25" x14ac:dyDescent="0.2">
      <c r="A12" s="27" t="s">
        <v>128</v>
      </c>
      <c r="B12" s="28" t="s">
        <v>129</v>
      </c>
      <c r="C12" s="29">
        <v>50</v>
      </c>
      <c r="D12" s="8">
        <v>2.95</v>
      </c>
      <c r="E12" s="8">
        <v>2.35</v>
      </c>
      <c r="F12" s="8">
        <v>37.5</v>
      </c>
      <c r="G12" s="8">
        <v>183</v>
      </c>
      <c r="H12" s="2">
        <v>4.1599999999999998E-2</v>
      </c>
      <c r="I12" s="8">
        <v>0</v>
      </c>
      <c r="J12" s="8">
        <v>0</v>
      </c>
      <c r="K12" s="8">
        <v>1.2</v>
      </c>
      <c r="L12" s="8">
        <v>5.5</v>
      </c>
      <c r="M12" s="8">
        <v>25</v>
      </c>
      <c r="N12" s="8">
        <v>4.5</v>
      </c>
      <c r="O12" s="8">
        <v>0.4</v>
      </c>
      <c r="Q12" s="13" t="s">
        <v>41</v>
      </c>
      <c r="R12" s="25" t="s">
        <v>42</v>
      </c>
      <c r="S12" s="25" t="s">
        <v>43</v>
      </c>
      <c r="T12" s="25" t="s">
        <v>44</v>
      </c>
      <c r="U12" s="25" t="s">
        <v>45</v>
      </c>
    </row>
    <row r="13" spans="1:21" ht="15" x14ac:dyDescent="0.25">
      <c r="A13" s="53" t="s">
        <v>38</v>
      </c>
      <c r="B13" s="54"/>
      <c r="C13" s="8">
        <f t="shared" ref="C13:O13" si="0">SUM(C8:C12)</f>
        <v>505</v>
      </c>
      <c r="D13" s="8">
        <f t="shared" si="0"/>
        <v>21.65</v>
      </c>
      <c r="E13" s="8">
        <f t="shared" si="0"/>
        <v>26.71</v>
      </c>
      <c r="F13" s="8">
        <f t="shared" si="0"/>
        <v>71.900000000000006</v>
      </c>
      <c r="G13" s="8">
        <f t="shared" si="0"/>
        <v>614.3599999999999</v>
      </c>
      <c r="H13" s="8">
        <f t="shared" si="0"/>
        <v>0.25159999999999999</v>
      </c>
      <c r="I13" s="8">
        <f t="shared" si="0"/>
        <v>16.82</v>
      </c>
      <c r="J13" s="8">
        <f t="shared" si="0"/>
        <v>0.35000000000000003</v>
      </c>
      <c r="K13" s="8">
        <f t="shared" si="0"/>
        <v>2.6749999999999998</v>
      </c>
      <c r="L13" s="8">
        <f t="shared" si="0"/>
        <v>284.51</v>
      </c>
      <c r="M13" s="8">
        <f t="shared" si="0"/>
        <v>411.39000000000004</v>
      </c>
      <c r="N13" s="8">
        <f t="shared" si="0"/>
        <v>45.120000000000005</v>
      </c>
      <c r="O13" s="8">
        <f t="shared" si="0"/>
        <v>4.2249999999999996</v>
      </c>
      <c r="Q13" s="14" t="s">
        <v>46</v>
      </c>
      <c r="R13" s="30">
        <f>(D13*100)/77</f>
        <v>28.116883116883116</v>
      </c>
      <c r="S13" s="30">
        <f>(E13*100)/79</f>
        <v>33.810126582278478</v>
      </c>
      <c r="T13" s="30">
        <f>(F13*100)/335</f>
        <v>21.46268656716418</v>
      </c>
      <c r="U13" s="30">
        <f>(G13*100)/2350</f>
        <v>26.142978723404251</v>
      </c>
    </row>
    <row r="14" spans="1:21" ht="15" x14ac:dyDescent="0.25">
      <c r="A14" s="59" t="s">
        <v>30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14" t="s">
        <v>47</v>
      </c>
      <c r="R14" s="30">
        <f>(D22*100)/77</f>
        <v>47.616883116883116</v>
      </c>
      <c r="S14" s="30">
        <f>(E22*100)/79</f>
        <v>35.62658227848101</v>
      </c>
      <c r="T14" s="30">
        <f>(F22*100)/335</f>
        <v>30.788955223880595</v>
      </c>
      <c r="U14" s="30">
        <f>(G22*100)/2350</f>
        <v>34.596595744680855</v>
      </c>
    </row>
    <row r="15" spans="1:21" ht="26.25" x14ac:dyDescent="0.25">
      <c r="A15" s="27" t="s">
        <v>130</v>
      </c>
      <c r="B15" s="28" t="s">
        <v>131</v>
      </c>
      <c r="C15" s="29">
        <v>250</v>
      </c>
      <c r="D15" s="8">
        <v>2.375</v>
      </c>
      <c r="E15" s="8">
        <v>5.0750000000000002</v>
      </c>
      <c r="F15" s="8">
        <v>16.399999999999999</v>
      </c>
      <c r="G15" s="8">
        <v>120.75</v>
      </c>
      <c r="H15" s="2">
        <v>0.04</v>
      </c>
      <c r="I15" s="8">
        <v>0.95</v>
      </c>
      <c r="J15" s="8">
        <v>0</v>
      </c>
      <c r="K15" s="8">
        <v>2.5750000000000002</v>
      </c>
      <c r="L15" s="8">
        <v>9.75</v>
      </c>
      <c r="M15" s="8">
        <v>29.75</v>
      </c>
      <c r="N15" s="8">
        <v>9</v>
      </c>
      <c r="O15" s="8">
        <v>0.45</v>
      </c>
      <c r="Q15" s="14" t="s">
        <v>69</v>
      </c>
      <c r="R15" s="30">
        <f>(D26*100)/77</f>
        <v>16.623376623376622</v>
      </c>
      <c r="S15" s="30">
        <f>(E26*100)/79</f>
        <v>23.835443037974681</v>
      </c>
      <c r="T15" s="30">
        <f>(F26*100)/335</f>
        <v>19.531343283582085</v>
      </c>
      <c r="U15" s="30">
        <f>(G26*100)/2350</f>
        <v>20.539148936170214</v>
      </c>
    </row>
    <row r="16" spans="1:21" ht="15" x14ac:dyDescent="0.25">
      <c r="A16" s="27" t="s">
        <v>132</v>
      </c>
      <c r="B16" s="28" t="s">
        <v>133</v>
      </c>
      <c r="C16" s="29">
        <v>90</v>
      </c>
      <c r="D16" s="8">
        <v>21.21</v>
      </c>
      <c r="E16" s="8">
        <v>14.66</v>
      </c>
      <c r="F16" s="8">
        <v>0.51300000000000001</v>
      </c>
      <c r="G16" s="8">
        <v>218.57</v>
      </c>
      <c r="H16" s="2">
        <v>5.1299999999999998E-2</v>
      </c>
      <c r="I16" s="8">
        <v>4.24</v>
      </c>
      <c r="J16" s="2">
        <v>2.5700000000000001E-2</v>
      </c>
      <c r="K16" s="8">
        <v>0.51400000000000001</v>
      </c>
      <c r="L16" s="8">
        <v>32.14</v>
      </c>
      <c r="M16" s="8">
        <v>142.71</v>
      </c>
      <c r="N16" s="8">
        <v>20.57</v>
      </c>
      <c r="O16" s="8">
        <v>1.4139999999999999</v>
      </c>
      <c r="Q16" s="14" t="s">
        <v>70</v>
      </c>
      <c r="R16" s="30">
        <f>(D27*100)/77</f>
        <v>92.357142857142847</v>
      </c>
      <c r="S16" s="30">
        <f>(E27*100)/79</f>
        <v>93.27215189873418</v>
      </c>
      <c r="T16" s="30">
        <f>(F27*100)/335</f>
        <v>71.782985074626879</v>
      </c>
      <c r="U16" s="30">
        <f>(G27*100)/2350</f>
        <v>81.278723404255317</v>
      </c>
    </row>
    <row r="17" spans="1:21" ht="25.5" x14ac:dyDescent="0.2">
      <c r="A17" s="42" t="s">
        <v>134</v>
      </c>
      <c r="B17" s="42" t="s">
        <v>135</v>
      </c>
      <c r="C17" s="43">
        <v>150</v>
      </c>
      <c r="D17" s="8">
        <v>8.5500000000000007</v>
      </c>
      <c r="E17" s="8">
        <v>7.85</v>
      </c>
      <c r="F17" s="8">
        <v>37.08</v>
      </c>
      <c r="G17" s="8">
        <v>253.05</v>
      </c>
      <c r="H17" s="8">
        <v>0.20699999999999999</v>
      </c>
      <c r="I17" s="8">
        <v>0</v>
      </c>
      <c r="J17" s="8">
        <v>4.0500000000000001E-2</v>
      </c>
      <c r="K17" s="8">
        <v>0.61499999999999999</v>
      </c>
      <c r="L17" s="8">
        <v>14.25</v>
      </c>
      <c r="M17" s="8">
        <v>202.65</v>
      </c>
      <c r="N17" s="8">
        <v>135.30000000000001</v>
      </c>
      <c r="O17" s="8">
        <v>4.55</v>
      </c>
      <c r="P17" s="3"/>
      <c r="Q17" s="10"/>
    </row>
    <row r="18" spans="1:21" x14ac:dyDescent="0.2">
      <c r="A18" s="27" t="s">
        <v>75</v>
      </c>
      <c r="B18" s="28" t="s">
        <v>76</v>
      </c>
      <c r="C18" s="29">
        <v>60</v>
      </c>
      <c r="D18" s="2">
        <v>0.48</v>
      </c>
      <c r="E18" s="2">
        <v>0.06</v>
      </c>
      <c r="F18" s="2">
        <v>1.5</v>
      </c>
      <c r="G18" s="2">
        <v>8.4</v>
      </c>
      <c r="H18" s="2">
        <v>1.7999999999999999E-2</v>
      </c>
      <c r="I18" s="2">
        <v>6</v>
      </c>
      <c r="J18" s="2">
        <v>0</v>
      </c>
      <c r="K18" s="2">
        <v>0.06</v>
      </c>
      <c r="L18" s="2">
        <v>13.8</v>
      </c>
      <c r="M18" s="2">
        <v>25.2</v>
      </c>
      <c r="N18" s="2">
        <v>8.4</v>
      </c>
      <c r="O18" s="2">
        <v>0.36</v>
      </c>
      <c r="P18" s="4"/>
      <c r="Q18" s="10"/>
      <c r="R18" s="31"/>
    </row>
    <row r="19" spans="1:21" ht="15" x14ac:dyDescent="0.25">
      <c r="A19" s="8" t="s">
        <v>25</v>
      </c>
      <c r="B19" s="42" t="s">
        <v>26</v>
      </c>
      <c r="C19" s="43">
        <v>25</v>
      </c>
      <c r="D19" s="8">
        <v>1.9</v>
      </c>
      <c r="E19" s="8">
        <v>0.2</v>
      </c>
      <c r="F19" s="8">
        <v>12.3</v>
      </c>
      <c r="G19" s="8">
        <v>58.75</v>
      </c>
      <c r="H19" s="8">
        <v>0.03</v>
      </c>
      <c r="I19" s="8">
        <v>0</v>
      </c>
      <c r="J19" s="8">
        <v>0</v>
      </c>
      <c r="K19" s="8">
        <v>0.27500000000000002</v>
      </c>
      <c r="L19" s="8">
        <v>5</v>
      </c>
      <c r="M19" s="8">
        <v>16.25</v>
      </c>
      <c r="N19" s="8">
        <v>3.5</v>
      </c>
      <c r="O19" s="8">
        <v>0.27500000000000002</v>
      </c>
      <c r="P19" s="4"/>
      <c r="Q19" s="11"/>
      <c r="R19"/>
      <c r="S19"/>
      <c r="T19"/>
      <c r="U19"/>
    </row>
    <row r="20" spans="1:21" ht="15" x14ac:dyDescent="0.25">
      <c r="A20" s="8" t="s">
        <v>27</v>
      </c>
      <c r="B20" s="42" t="s">
        <v>28</v>
      </c>
      <c r="C20" s="43">
        <v>25</v>
      </c>
      <c r="D20" s="8">
        <v>1.65</v>
      </c>
      <c r="E20" s="8">
        <v>0.3</v>
      </c>
      <c r="F20" s="8">
        <v>8.35</v>
      </c>
      <c r="G20" s="8">
        <v>43.5</v>
      </c>
      <c r="H20" s="8">
        <v>4.4999999999999998E-2</v>
      </c>
      <c r="I20" s="8">
        <v>0</v>
      </c>
      <c r="J20" s="8">
        <v>0</v>
      </c>
      <c r="K20" s="8">
        <v>0.35</v>
      </c>
      <c r="L20" s="8">
        <v>8.75</v>
      </c>
      <c r="M20" s="8">
        <v>39.5</v>
      </c>
      <c r="N20" s="8">
        <v>11.75</v>
      </c>
      <c r="O20" s="8">
        <v>0.97499999999999998</v>
      </c>
      <c r="P20" s="4"/>
      <c r="Q20" s="11"/>
      <c r="R20"/>
      <c r="S20"/>
      <c r="T20"/>
      <c r="U20"/>
    </row>
    <row r="21" spans="1:21" ht="26.25" x14ac:dyDescent="0.25">
      <c r="A21" s="8" t="s">
        <v>34</v>
      </c>
      <c r="B21" s="42" t="s">
        <v>35</v>
      </c>
      <c r="C21" s="43">
        <v>200</v>
      </c>
      <c r="D21" s="8">
        <v>0.5</v>
      </c>
      <c r="E21" s="8">
        <v>0</v>
      </c>
      <c r="F21" s="8">
        <v>27</v>
      </c>
      <c r="G21" s="8">
        <v>110</v>
      </c>
      <c r="H21" s="8">
        <v>0.01</v>
      </c>
      <c r="I21" s="8">
        <v>0.5</v>
      </c>
      <c r="J21" s="8">
        <v>0</v>
      </c>
      <c r="K21" s="8">
        <v>0</v>
      </c>
      <c r="L21" s="8">
        <v>28</v>
      </c>
      <c r="M21" s="8">
        <v>19</v>
      </c>
      <c r="N21" s="8">
        <v>7</v>
      </c>
      <c r="O21" s="8">
        <v>1.5</v>
      </c>
      <c r="P21" s="4"/>
      <c r="Q21" s="11"/>
      <c r="R21"/>
      <c r="S21"/>
      <c r="T21"/>
      <c r="U21"/>
    </row>
    <row r="22" spans="1:21" ht="12.75" customHeight="1" x14ac:dyDescent="0.25">
      <c r="A22" s="53" t="s">
        <v>29</v>
      </c>
      <c r="B22" s="54"/>
      <c r="C22" s="8">
        <f t="shared" ref="C22:O22" si="1">SUM(C15:C21)</f>
        <v>800</v>
      </c>
      <c r="D22" s="8">
        <f t="shared" si="1"/>
        <v>36.664999999999999</v>
      </c>
      <c r="E22" s="8">
        <f t="shared" si="1"/>
        <v>28.145</v>
      </c>
      <c r="F22" s="8">
        <f t="shared" si="1"/>
        <v>103.14299999999999</v>
      </c>
      <c r="G22" s="8">
        <f t="shared" si="1"/>
        <v>813.02</v>
      </c>
      <c r="H22" s="8">
        <f t="shared" si="1"/>
        <v>0.40130000000000005</v>
      </c>
      <c r="I22" s="8">
        <f t="shared" si="1"/>
        <v>11.690000000000001</v>
      </c>
      <c r="J22" s="8">
        <f t="shared" si="1"/>
        <v>6.6200000000000009E-2</v>
      </c>
      <c r="K22" s="8">
        <f t="shared" si="1"/>
        <v>4.3890000000000002</v>
      </c>
      <c r="L22" s="8">
        <f t="shared" si="1"/>
        <v>111.69</v>
      </c>
      <c r="M22" s="8">
        <f t="shared" si="1"/>
        <v>475.06</v>
      </c>
      <c r="N22" s="8">
        <f t="shared" si="1"/>
        <v>195.52</v>
      </c>
      <c r="O22" s="8">
        <f t="shared" si="1"/>
        <v>9.5240000000000009</v>
      </c>
      <c r="Q22" s="11"/>
      <c r="R22"/>
      <c r="S22"/>
      <c r="T22"/>
      <c r="U22"/>
    </row>
    <row r="23" spans="1:21" ht="15" x14ac:dyDescent="0.25">
      <c r="A23" s="62" t="s">
        <v>68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Q23" s="11"/>
      <c r="R23"/>
      <c r="S23"/>
      <c r="T23"/>
      <c r="U23"/>
    </row>
    <row r="24" spans="1:21" ht="15" x14ac:dyDescent="0.25">
      <c r="A24" s="27" t="s">
        <v>138</v>
      </c>
      <c r="B24" s="28" t="s">
        <v>139</v>
      </c>
      <c r="C24" s="29">
        <v>200</v>
      </c>
      <c r="D24" s="8">
        <v>5.8</v>
      </c>
      <c r="E24" s="8">
        <v>5</v>
      </c>
      <c r="F24" s="8">
        <v>9.6</v>
      </c>
      <c r="G24" s="8">
        <v>106</v>
      </c>
      <c r="H24" s="8">
        <v>0.08</v>
      </c>
      <c r="I24" s="8">
        <v>2.6</v>
      </c>
      <c r="J24" s="8">
        <v>0.04</v>
      </c>
      <c r="K24" s="8">
        <v>0</v>
      </c>
      <c r="L24" s="8">
        <v>240</v>
      </c>
      <c r="M24" s="8">
        <v>180</v>
      </c>
      <c r="N24" s="8">
        <v>28</v>
      </c>
      <c r="O24" s="8">
        <v>0.2</v>
      </c>
      <c r="P24" s="4"/>
      <c r="Q24" s="11"/>
      <c r="R24"/>
      <c r="S24"/>
      <c r="T24"/>
      <c r="U24"/>
    </row>
    <row r="25" spans="1:21" ht="15" x14ac:dyDescent="0.25">
      <c r="A25" s="27" t="s">
        <v>136</v>
      </c>
      <c r="B25" s="28" t="s">
        <v>137</v>
      </c>
      <c r="C25" s="29">
        <v>100</v>
      </c>
      <c r="D25" s="8">
        <v>7</v>
      </c>
      <c r="E25" s="8">
        <v>13.83</v>
      </c>
      <c r="F25" s="8">
        <v>55.83</v>
      </c>
      <c r="G25" s="8">
        <v>376.67</v>
      </c>
      <c r="H25" s="8">
        <v>0.1</v>
      </c>
      <c r="I25" s="8">
        <v>0</v>
      </c>
      <c r="J25" s="8">
        <v>0.08</v>
      </c>
      <c r="K25" s="8">
        <v>1.17</v>
      </c>
      <c r="L25" s="8">
        <v>13.33</v>
      </c>
      <c r="M25" s="8">
        <v>53.33</v>
      </c>
      <c r="N25" s="8">
        <v>10</v>
      </c>
      <c r="O25" s="8">
        <v>0.83</v>
      </c>
      <c r="Q25" s="11"/>
      <c r="R25"/>
      <c r="S25"/>
      <c r="T25"/>
      <c r="U25"/>
    </row>
    <row r="26" spans="1:21" ht="15" x14ac:dyDescent="0.25">
      <c r="A26" s="63" t="s">
        <v>29</v>
      </c>
      <c r="B26" s="64"/>
      <c r="C26" s="8">
        <f t="shared" ref="C26:O26" si="2">SUM(C24:C25)</f>
        <v>300</v>
      </c>
      <c r="D26" s="8">
        <f t="shared" si="2"/>
        <v>12.8</v>
      </c>
      <c r="E26" s="8">
        <f t="shared" si="2"/>
        <v>18.829999999999998</v>
      </c>
      <c r="F26" s="8">
        <f t="shared" si="2"/>
        <v>65.429999999999993</v>
      </c>
      <c r="G26" s="8">
        <f t="shared" si="2"/>
        <v>482.67</v>
      </c>
      <c r="H26" s="8">
        <f t="shared" si="2"/>
        <v>0.18</v>
      </c>
      <c r="I26" s="8">
        <f t="shared" si="2"/>
        <v>2.6</v>
      </c>
      <c r="J26" s="8">
        <f t="shared" si="2"/>
        <v>0.12</v>
      </c>
      <c r="K26" s="8">
        <f t="shared" si="2"/>
        <v>1.17</v>
      </c>
      <c r="L26" s="8">
        <f t="shared" si="2"/>
        <v>253.33</v>
      </c>
      <c r="M26" s="8">
        <f t="shared" si="2"/>
        <v>233.32999999999998</v>
      </c>
      <c r="N26" s="8">
        <f t="shared" si="2"/>
        <v>38</v>
      </c>
      <c r="O26" s="8">
        <f t="shared" si="2"/>
        <v>1.03</v>
      </c>
      <c r="S26"/>
      <c r="T26"/>
      <c r="U26"/>
    </row>
    <row r="27" spans="1:21" x14ac:dyDescent="0.2">
      <c r="A27" s="55" t="s">
        <v>37</v>
      </c>
      <c r="B27" s="56"/>
      <c r="C27" s="45">
        <f t="shared" ref="C27:O27" si="3">C13+C22+C26</f>
        <v>1605</v>
      </c>
      <c r="D27" s="45">
        <f t="shared" si="3"/>
        <v>71.114999999999995</v>
      </c>
      <c r="E27" s="45">
        <f t="shared" si="3"/>
        <v>73.685000000000002</v>
      </c>
      <c r="F27" s="45">
        <f t="shared" si="3"/>
        <v>240.47300000000001</v>
      </c>
      <c r="G27" s="45">
        <f t="shared" si="3"/>
        <v>1910.05</v>
      </c>
      <c r="H27" s="45">
        <f t="shared" si="3"/>
        <v>0.83289999999999997</v>
      </c>
      <c r="I27" s="45">
        <f t="shared" si="3"/>
        <v>31.110000000000003</v>
      </c>
      <c r="J27" s="45">
        <f t="shared" si="3"/>
        <v>0.53620000000000001</v>
      </c>
      <c r="K27" s="45">
        <f t="shared" si="3"/>
        <v>8.234</v>
      </c>
      <c r="L27" s="45">
        <f t="shared" si="3"/>
        <v>649.53</v>
      </c>
      <c r="M27" s="45">
        <f t="shared" si="3"/>
        <v>1119.78</v>
      </c>
      <c r="N27" s="45">
        <f t="shared" si="3"/>
        <v>278.64</v>
      </c>
      <c r="O27" s="45">
        <f t="shared" si="3"/>
        <v>14.779</v>
      </c>
      <c r="R27" s="31"/>
      <c r="S27" s="31"/>
      <c r="T27" s="31"/>
      <c r="U27" s="31"/>
    </row>
    <row r="28" spans="1:21" ht="15" x14ac:dyDescent="0.25">
      <c r="S28"/>
      <c r="T28"/>
      <c r="U28"/>
    </row>
    <row r="29" spans="1:21" ht="15" x14ac:dyDescent="0.25">
      <c r="P29" s="4"/>
      <c r="S29"/>
      <c r="T29"/>
      <c r="U29"/>
    </row>
  </sheetData>
  <mergeCells count="25">
    <mergeCell ref="A23:O23"/>
    <mergeCell ref="A26:B26"/>
    <mergeCell ref="A27:B27"/>
    <mergeCell ref="A14:O14"/>
    <mergeCell ref="M5:M6"/>
    <mergeCell ref="N5:N6"/>
    <mergeCell ref="O5:O6"/>
    <mergeCell ref="A13:B13"/>
    <mergeCell ref="A22:B22"/>
    <mergeCell ref="A7:O7"/>
    <mergeCell ref="A4:A6"/>
    <mergeCell ref="B4:B6"/>
    <mergeCell ref="C4:C6"/>
    <mergeCell ref="D4:F4"/>
    <mergeCell ref="G4:G6"/>
    <mergeCell ref="H4:K4"/>
    <mergeCell ref="L4:O4"/>
    <mergeCell ref="D5:D6"/>
    <mergeCell ref="E5:E6"/>
    <mergeCell ref="F5:F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scale="89" orientation="landscape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view="pageBreakPreview" topLeftCell="A7" zoomScale="60" zoomScaleNormal="120" workbookViewId="0">
      <selection activeCell="A11" sqref="A11:O11"/>
    </sheetView>
  </sheetViews>
  <sheetFormatPr defaultRowHeight="12.75" x14ac:dyDescent="0.2"/>
  <cols>
    <col min="1" max="1" width="9.140625" style="1"/>
    <col min="2" max="2" width="21" style="9" customWidth="1"/>
    <col min="3" max="3" width="9.140625" style="1"/>
    <col min="4" max="6" width="8" style="1" customWidth="1"/>
    <col min="7" max="15" width="9.140625" style="1"/>
    <col min="16" max="16" width="4.42578125" style="1" customWidth="1"/>
    <col min="17" max="17" width="22.85546875" style="1" customWidth="1"/>
    <col min="18" max="18" width="11.42578125" style="1" customWidth="1"/>
    <col min="19" max="19" width="11.85546875" style="1" customWidth="1"/>
    <col min="20" max="21" width="13.42578125" style="1" customWidth="1"/>
    <col min="22" max="16384" width="9.140625" style="1"/>
  </cols>
  <sheetData>
    <row r="1" spans="1:21" x14ac:dyDescent="0.2">
      <c r="A1" s="34" t="s">
        <v>2</v>
      </c>
      <c r="B1" s="35"/>
      <c r="C1" s="36">
        <v>6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5" x14ac:dyDescent="0.25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">
      <c r="A3" s="36" t="s">
        <v>3</v>
      </c>
      <c r="B3" s="40"/>
      <c r="C3" s="37" t="s">
        <v>64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75" x14ac:dyDescent="0.25">
      <c r="A4" s="69" t="s">
        <v>36</v>
      </c>
      <c r="B4" s="69" t="s">
        <v>7</v>
      </c>
      <c r="C4" s="72" t="s">
        <v>8</v>
      </c>
      <c r="D4" s="78" t="s">
        <v>4</v>
      </c>
      <c r="E4" s="79"/>
      <c r="F4" s="80"/>
      <c r="G4" s="75" t="s">
        <v>48</v>
      </c>
      <c r="H4" s="65" t="s">
        <v>5</v>
      </c>
      <c r="I4" s="65"/>
      <c r="J4" s="65"/>
      <c r="K4" s="65"/>
      <c r="L4" s="65" t="s">
        <v>6</v>
      </c>
      <c r="M4" s="65"/>
      <c r="N4" s="65"/>
      <c r="O4" s="65"/>
      <c r="Q4" s="15" t="s">
        <v>2</v>
      </c>
      <c r="R4" s="16">
        <v>6</v>
      </c>
      <c r="S4" s="7"/>
      <c r="T4" s="6"/>
      <c r="U4" s="6"/>
    </row>
    <row r="5" spans="1:21" ht="15.75" customHeight="1" x14ac:dyDescent="0.25">
      <c r="A5" s="70"/>
      <c r="B5" s="70"/>
      <c r="C5" s="73"/>
      <c r="D5" s="57" t="s">
        <v>9</v>
      </c>
      <c r="E5" s="57" t="s">
        <v>10</v>
      </c>
      <c r="F5" s="57" t="s">
        <v>11</v>
      </c>
      <c r="G5" s="76"/>
      <c r="H5" s="57" t="s">
        <v>12</v>
      </c>
      <c r="I5" s="57" t="s">
        <v>13</v>
      </c>
      <c r="J5" s="57" t="s">
        <v>14</v>
      </c>
      <c r="K5" s="57" t="s">
        <v>15</v>
      </c>
      <c r="L5" s="57" t="s">
        <v>16</v>
      </c>
      <c r="M5" s="57" t="s">
        <v>17</v>
      </c>
      <c r="N5" s="57" t="s">
        <v>18</v>
      </c>
      <c r="O5" s="57" t="s">
        <v>19</v>
      </c>
      <c r="Q5" s="17"/>
      <c r="R5" s="6"/>
      <c r="S5" s="6"/>
      <c r="T5" s="6"/>
      <c r="U5" s="6"/>
    </row>
    <row r="6" spans="1:21" ht="15" x14ac:dyDescent="0.25">
      <c r="A6" s="71"/>
      <c r="B6" s="71"/>
      <c r="C6" s="74"/>
      <c r="D6" s="58"/>
      <c r="E6" s="58"/>
      <c r="F6" s="58"/>
      <c r="G6" s="77"/>
      <c r="H6" s="58"/>
      <c r="I6" s="58"/>
      <c r="J6" s="58"/>
      <c r="K6" s="58"/>
      <c r="L6" s="58"/>
      <c r="M6" s="58"/>
      <c r="N6" s="58"/>
      <c r="O6" s="58"/>
      <c r="Q6" s="17"/>
      <c r="R6" s="6"/>
      <c r="S6" s="6"/>
      <c r="T6" s="6"/>
      <c r="U6" s="6"/>
    </row>
    <row r="7" spans="1:21" ht="15.75" x14ac:dyDescent="0.25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12"/>
      <c r="Q7" s="18" t="s">
        <v>40</v>
      </c>
      <c r="R7" s="19"/>
      <c r="S7" s="19"/>
      <c r="T7" s="19"/>
      <c r="U7" s="6"/>
    </row>
    <row r="8" spans="1:21" ht="39" x14ac:dyDescent="0.25">
      <c r="A8" s="27" t="s">
        <v>149</v>
      </c>
      <c r="B8" s="28" t="s">
        <v>150</v>
      </c>
      <c r="C8" s="29">
        <v>220</v>
      </c>
      <c r="D8" s="8">
        <v>6.82</v>
      </c>
      <c r="E8" s="8">
        <v>8.2100000000000009</v>
      </c>
      <c r="F8" s="8">
        <v>40.700000000000003</v>
      </c>
      <c r="G8" s="8">
        <v>264</v>
      </c>
      <c r="H8" s="8">
        <v>0.09</v>
      </c>
      <c r="I8" s="8">
        <v>1.43</v>
      </c>
      <c r="J8" s="8">
        <v>5.5E-2</v>
      </c>
      <c r="K8" s="8">
        <v>0.35</v>
      </c>
      <c r="L8" s="8">
        <v>140.13999999999999</v>
      </c>
      <c r="M8" s="8">
        <v>146.52000000000001</v>
      </c>
      <c r="N8" s="8">
        <v>28.38</v>
      </c>
      <c r="O8" s="8">
        <v>1.32</v>
      </c>
      <c r="Q8" s="20"/>
      <c r="R8" s="19"/>
      <c r="S8" s="19"/>
      <c r="T8" s="19"/>
      <c r="U8" s="6"/>
    </row>
    <row r="9" spans="1:21" ht="26.25" x14ac:dyDescent="0.25">
      <c r="A9" s="27" t="s">
        <v>140</v>
      </c>
      <c r="B9" s="28" t="s">
        <v>141</v>
      </c>
      <c r="C9" s="29">
        <v>200</v>
      </c>
      <c r="D9" s="8">
        <v>2.9</v>
      </c>
      <c r="E9" s="8">
        <v>2</v>
      </c>
      <c r="F9" s="8">
        <v>20.9</v>
      </c>
      <c r="G9" s="8">
        <v>113</v>
      </c>
      <c r="H9" s="8">
        <v>0.02</v>
      </c>
      <c r="I9" s="8">
        <v>0.4</v>
      </c>
      <c r="J9" s="8">
        <v>0.01</v>
      </c>
      <c r="K9" s="8">
        <v>0</v>
      </c>
      <c r="L9" s="8">
        <v>129</v>
      </c>
      <c r="M9" s="8">
        <v>87</v>
      </c>
      <c r="N9" s="8">
        <v>13</v>
      </c>
      <c r="O9" s="8">
        <v>0.8</v>
      </c>
      <c r="Q9" s="18" t="s">
        <v>65</v>
      </c>
      <c r="R9" s="19"/>
      <c r="S9" s="19"/>
      <c r="T9" s="19"/>
      <c r="U9" s="6"/>
    </row>
    <row r="10" spans="1:21" ht="15.75" x14ac:dyDescent="0.25">
      <c r="A10" s="27" t="s">
        <v>104</v>
      </c>
      <c r="B10" s="28" t="s">
        <v>105</v>
      </c>
      <c r="C10" s="29">
        <v>70</v>
      </c>
      <c r="D10" s="8">
        <v>5.25</v>
      </c>
      <c r="E10" s="8">
        <v>6.86</v>
      </c>
      <c r="F10" s="8">
        <v>52.08</v>
      </c>
      <c r="G10" s="8">
        <v>291.89999999999998</v>
      </c>
      <c r="H10" s="26">
        <v>5.6000000000000001E-2</v>
      </c>
      <c r="I10" s="8">
        <v>0</v>
      </c>
      <c r="J10" s="8">
        <v>7.0000000000000001E-3</v>
      </c>
      <c r="K10" s="8">
        <v>2.4500000000000002</v>
      </c>
      <c r="L10" s="8">
        <v>20.3</v>
      </c>
      <c r="M10" s="8">
        <v>63</v>
      </c>
      <c r="N10" s="8">
        <v>14</v>
      </c>
      <c r="O10" s="8">
        <v>1.47</v>
      </c>
      <c r="Q10" s="21"/>
      <c r="R10" s="19"/>
      <c r="S10" s="19"/>
      <c r="T10" s="19"/>
      <c r="U10" s="6"/>
    </row>
    <row r="11" spans="1:21" ht="14.25" x14ac:dyDescent="0.2">
      <c r="A11" s="8" t="s">
        <v>25</v>
      </c>
      <c r="B11" s="42" t="s">
        <v>26</v>
      </c>
      <c r="C11" s="43">
        <v>25</v>
      </c>
      <c r="D11" s="8">
        <v>1.9</v>
      </c>
      <c r="E11" s="8">
        <v>0.2</v>
      </c>
      <c r="F11" s="8">
        <v>12.3</v>
      </c>
      <c r="G11" s="8">
        <v>58.75</v>
      </c>
      <c r="H11" s="8">
        <v>0.03</v>
      </c>
      <c r="I11" s="8">
        <v>0</v>
      </c>
      <c r="J11" s="8">
        <v>0</v>
      </c>
      <c r="K11" s="8">
        <v>0.27500000000000002</v>
      </c>
      <c r="L11" s="8">
        <v>5</v>
      </c>
      <c r="M11" s="8">
        <v>16.25</v>
      </c>
      <c r="N11" s="8">
        <v>3.5</v>
      </c>
      <c r="O11" s="8">
        <v>0.27500000000000002</v>
      </c>
      <c r="Q11" s="22"/>
      <c r="R11" s="23"/>
      <c r="S11" s="23"/>
      <c r="T11" s="23"/>
      <c r="U11" s="24"/>
    </row>
    <row r="12" spans="1:21" ht="14.25" x14ac:dyDescent="0.2">
      <c r="A12" s="53" t="s">
        <v>38</v>
      </c>
      <c r="B12" s="54"/>
      <c r="C12" s="8">
        <f t="shared" ref="C12:O12" si="0">SUM(C8:C11)</f>
        <v>515</v>
      </c>
      <c r="D12" s="8">
        <f t="shared" si="0"/>
        <v>16.87</v>
      </c>
      <c r="E12" s="8">
        <f t="shared" si="0"/>
        <v>17.27</v>
      </c>
      <c r="F12" s="8">
        <f t="shared" si="0"/>
        <v>125.98</v>
      </c>
      <c r="G12" s="8">
        <f t="shared" si="0"/>
        <v>727.65</v>
      </c>
      <c r="H12" s="8">
        <f t="shared" si="0"/>
        <v>0.19600000000000001</v>
      </c>
      <c r="I12" s="8">
        <f t="shared" si="0"/>
        <v>1.83</v>
      </c>
      <c r="J12" s="8">
        <f t="shared" si="0"/>
        <v>7.2000000000000008E-2</v>
      </c>
      <c r="K12" s="8">
        <f t="shared" si="0"/>
        <v>3.0750000000000002</v>
      </c>
      <c r="L12" s="8">
        <f t="shared" si="0"/>
        <v>294.44</v>
      </c>
      <c r="M12" s="8">
        <f t="shared" si="0"/>
        <v>312.77</v>
      </c>
      <c r="N12" s="8">
        <f t="shared" si="0"/>
        <v>58.879999999999995</v>
      </c>
      <c r="O12" s="8">
        <f t="shared" si="0"/>
        <v>3.8649999999999998</v>
      </c>
      <c r="Q12" s="13" t="s">
        <v>41</v>
      </c>
      <c r="R12" s="25" t="s">
        <v>42</v>
      </c>
      <c r="S12" s="25" t="s">
        <v>43</v>
      </c>
      <c r="T12" s="25" t="s">
        <v>44</v>
      </c>
      <c r="U12" s="25" t="s">
        <v>45</v>
      </c>
    </row>
    <row r="13" spans="1:21" ht="15" x14ac:dyDescent="0.25">
      <c r="A13" s="59" t="s">
        <v>30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Q13" s="14" t="s">
        <v>46</v>
      </c>
      <c r="R13" s="30">
        <f>(D12*100)/77</f>
        <v>21.90909090909091</v>
      </c>
      <c r="S13" s="30">
        <f>(E12*100)/79</f>
        <v>21.860759493670887</v>
      </c>
      <c r="T13" s="30">
        <f>(F12*100)/335</f>
        <v>37.605970149253729</v>
      </c>
      <c r="U13" s="30">
        <f>(G12*100)/2350</f>
        <v>30.963829787234044</v>
      </c>
    </row>
    <row r="14" spans="1:21" ht="26.25" x14ac:dyDescent="0.25">
      <c r="A14" s="27" t="s">
        <v>142</v>
      </c>
      <c r="B14" s="28" t="s">
        <v>143</v>
      </c>
      <c r="C14" s="29">
        <v>250</v>
      </c>
      <c r="D14" s="8">
        <v>1.75</v>
      </c>
      <c r="E14" s="8">
        <v>4.9800000000000004</v>
      </c>
      <c r="F14" s="8">
        <v>7.78</v>
      </c>
      <c r="G14" s="8">
        <v>83</v>
      </c>
      <c r="H14" s="2">
        <v>0.06</v>
      </c>
      <c r="I14" s="8">
        <v>18.48</v>
      </c>
      <c r="J14" s="8">
        <v>0</v>
      </c>
      <c r="K14" s="8">
        <v>2.38</v>
      </c>
      <c r="L14" s="8">
        <v>34</v>
      </c>
      <c r="M14" s="8">
        <v>47.5</v>
      </c>
      <c r="N14" s="8">
        <v>22.25</v>
      </c>
      <c r="O14" s="8">
        <v>0.8</v>
      </c>
      <c r="Q14" s="14" t="s">
        <v>47</v>
      </c>
      <c r="R14" s="30">
        <f>(D21*100)/77</f>
        <v>28.493506493506494</v>
      </c>
      <c r="S14" s="30">
        <f>(E21*100)/79</f>
        <v>18.0126582278481</v>
      </c>
      <c r="T14" s="30">
        <f>(F21*100)/335</f>
        <v>23.146268656716419</v>
      </c>
      <c r="U14" s="30">
        <f>(G21*100)/2350</f>
        <v>22.5</v>
      </c>
    </row>
    <row r="15" spans="1:21" ht="15" x14ac:dyDescent="0.25">
      <c r="A15" s="27" t="s">
        <v>144</v>
      </c>
      <c r="B15" s="28" t="s">
        <v>145</v>
      </c>
      <c r="C15" s="29">
        <v>90</v>
      </c>
      <c r="D15" s="8">
        <v>12.51</v>
      </c>
      <c r="E15" s="8">
        <v>1.89</v>
      </c>
      <c r="F15" s="8">
        <v>8.64</v>
      </c>
      <c r="G15" s="8">
        <v>101.7</v>
      </c>
      <c r="H15" s="8">
        <v>6.3E-2</v>
      </c>
      <c r="I15" s="8">
        <v>0.36</v>
      </c>
      <c r="J15" s="8">
        <v>1.7999999999999999E-2</v>
      </c>
      <c r="K15" s="8">
        <v>0.9</v>
      </c>
      <c r="L15" s="8">
        <v>31.5</v>
      </c>
      <c r="M15" s="8">
        <v>144</v>
      </c>
      <c r="N15" s="8">
        <v>20.7</v>
      </c>
      <c r="O15" s="8">
        <v>0.54</v>
      </c>
      <c r="Q15" s="14" t="s">
        <v>69</v>
      </c>
      <c r="R15" s="30">
        <f>(D25*100)/77</f>
        <v>5.324675324675324</v>
      </c>
      <c r="S15" s="30">
        <f>(E25*100)/79</f>
        <v>1.139240506329114</v>
      </c>
      <c r="T15" s="30">
        <f>(F25*100)/335</f>
        <v>19.940298507462686</v>
      </c>
      <c r="U15" s="30">
        <f>(G25*100)/2350</f>
        <v>12.544680851063831</v>
      </c>
    </row>
    <row r="16" spans="1:21" ht="15" x14ac:dyDescent="0.25">
      <c r="A16" s="27" t="s">
        <v>112</v>
      </c>
      <c r="B16" s="28" t="s">
        <v>113</v>
      </c>
      <c r="C16" s="29">
        <v>150</v>
      </c>
      <c r="D16" s="8">
        <v>3.15</v>
      </c>
      <c r="E16" s="8">
        <v>6.6</v>
      </c>
      <c r="F16" s="8">
        <v>16.350000000000001</v>
      </c>
      <c r="G16" s="8">
        <v>138</v>
      </c>
      <c r="H16" s="8">
        <v>0.14000000000000001</v>
      </c>
      <c r="I16" s="8">
        <v>5.0999999999999996</v>
      </c>
      <c r="J16" s="8">
        <v>0.05</v>
      </c>
      <c r="K16" s="8">
        <v>0.15</v>
      </c>
      <c r="L16" s="8">
        <v>39</v>
      </c>
      <c r="M16" s="8">
        <v>85.5</v>
      </c>
      <c r="N16" s="8">
        <v>28.5</v>
      </c>
      <c r="O16" s="8">
        <v>1.05</v>
      </c>
      <c r="Q16" s="14" t="s">
        <v>70</v>
      </c>
      <c r="R16" s="30">
        <f>(D26*100)/77</f>
        <v>55.727272727272727</v>
      </c>
      <c r="S16" s="30">
        <f>(E26*100)/79</f>
        <v>41.0126582278481</v>
      </c>
      <c r="T16" s="30">
        <f>(F26*100)/335</f>
        <v>80.692537313432837</v>
      </c>
      <c r="U16" s="30">
        <f>(G26*100)/2350</f>
        <v>66.008510638297878</v>
      </c>
    </row>
    <row r="17" spans="1:21" ht="25.5" customHeight="1" x14ac:dyDescent="0.2">
      <c r="A17" s="27" t="s">
        <v>114</v>
      </c>
      <c r="B17" s="28" t="s">
        <v>115</v>
      </c>
      <c r="C17" s="29">
        <v>60</v>
      </c>
      <c r="D17" s="8">
        <v>0.48</v>
      </c>
      <c r="E17" s="8">
        <v>0.06</v>
      </c>
      <c r="F17" s="8">
        <v>1.02</v>
      </c>
      <c r="G17" s="8">
        <v>7.8</v>
      </c>
      <c r="H17" s="8">
        <v>1.2E-2</v>
      </c>
      <c r="I17" s="8">
        <v>3</v>
      </c>
      <c r="J17" s="8">
        <v>0</v>
      </c>
      <c r="K17" s="8">
        <v>0.06</v>
      </c>
      <c r="L17" s="8">
        <v>13.8</v>
      </c>
      <c r="M17" s="8">
        <v>14.4</v>
      </c>
      <c r="N17" s="8">
        <v>8.4</v>
      </c>
      <c r="O17" s="8">
        <v>0.36</v>
      </c>
      <c r="P17" s="3"/>
      <c r="Q17" s="10"/>
    </row>
    <row r="18" spans="1:21" x14ac:dyDescent="0.2">
      <c r="A18" s="8" t="s">
        <v>25</v>
      </c>
      <c r="B18" s="42" t="s">
        <v>26</v>
      </c>
      <c r="C18" s="43">
        <v>25</v>
      </c>
      <c r="D18" s="8">
        <v>1.9</v>
      </c>
      <c r="E18" s="8">
        <v>0.2</v>
      </c>
      <c r="F18" s="8">
        <v>12.3</v>
      </c>
      <c r="G18" s="8">
        <v>58.75</v>
      </c>
      <c r="H18" s="8">
        <v>0.03</v>
      </c>
      <c r="I18" s="8">
        <v>0</v>
      </c>
      <c r="J18" s="8">
        <v>0</v>
      </c>
      <c r="K18" s="8">
        <v>0.27500000000000002</v>
      </c>
      <c r="L18" s="8">
        <v>5</v>
      </c>
      <c r="M18" s="8">
        <v>16.25</v>
      </c>
      <c r="N18" s="8">
        <v>3.5</v>
      </c>
      <c r="O18" s="8">
        <v>0.27500000000000002</v>
      </c>
      <c r="P18" s="4"/>
      <c r="Q18" s="10"/>
      <c r="R18" s="31"/>
    </row>
    <row r="19" spans="1:21" ht="15" x14ac:dyDescent="0.25">
      <c r="A19" s="8" t="s">
        <v>27</v>
      </c>
      <c r="B19" s="42" t="s">
        <v>28</v>
      </c>
      <c r="C19" s="43">
        <v>25</v>
      </c>
      <c r="D19" s="8">
        <v>1.65</v>
      </c>
      <c r="E19" s="8">
        <v>0.3</v>
      </c>
      <c r="F19" s="8">
        <v>8.35</v>
      </c>
      <c r="G19" s="8">
        <v>43.5</v>
      </c>
      <c r="H19" s="8">
        <v>4.4999999999999998E-2</v>
      </c>
      <c r="I19" s="8">
        <v>0</v>
      </c>
      <c r="J19" s="8">
        <v>0</v>
      </c>
      <c r="K19" s="8">
        <v>0.35</v>
      </c>
      <c r="L19" s="8">
        <v>8.75</v>
      </c>
      <c r="M19" s="8">
        <v>39.5</v>
      </c>
      <c r="N19" s="8">
        <v>11.75</v>
      </c>
      <c r="O19" s="8">
        <v>0.97499999999999998</v>
      </c>
      <c r="P19" s="4"/>
      <c r="Q19" s="11"/>
      <c r="R19"/>
      <c r="S19"/>
      <c r="T19"/>
      <c r="U19"/>
    </row>
    <row r="20" spans="1:21" ht="15" x14ac:dyDescent="0.25">
      <c r="A20" s="27" t="s">
        <v>83</v>
      </c>
      <c r="B20" s="28" t="s">
        <v>84</v>
      </c>
      <c r="C20" s="48">
        <v>200</v>
      </c>
      <c r="D20" s="8">
        <v>0.5</v>
      </c>
      <c r="E20" s="8">
        <v>0.2</v>
      </c>
      <c r="F20" s="8">
        <v>23.1</v>
      </c>
      <c r="G20" s="8">
        <v>96</v>
      </c>
      <c r="H20" s="8">
        <v>0.02</v>
      </c>
      <c r="I20" s="8">
        <v>4.3</v>
      </c>
      <c r="J20" s="8">
        <v>0</v>
      </c>
      <c r="K20" s="8">
        <v>0.2</v>
      </c>
      <c r="L20" s="8">
        <v>22</v>
      </c>
      <c r="M20" s="8">
        <v>16</v>
      </c>
      <c r="N20" s="8">
        <v>14</v>
      </c>
      <c r="O20" s="8">
        <v>1.1000000000000001</v>
      </c>
      <c r="P20" s="4"/>
      <c r="Q20" s="11"/>
      <c r="R20"/>
      <c r="S20"/>
      <c r="T20"/>
      <c r="U20"/>
    </row>
    <row r="21" spans="1:21" ht="15" x14ac:dyDescent="0.25">
      <c r="A21" s="53" t="s">
        <v>29</v>
      </c>
      <c r="B21" s="54"/>
      <c r="C21" s="8">
        <f t="shared" ref="C21:O21" si="1">SUM(C14:C20)</f>
        <v>800</v>
      </c>
      <c r="D21" s="8">
        <f t="shared" si="1"/>
        <v>21.939999999999998</v>
      </c>
      <c r="E21" s="8">
        <f t="shared" si="1"/>
        <v>14.229999999999999</v>
      </c>
      <c r="F21" s="8">
        <f t="shared" si="1"/>
        <v>77.540000000000006</v>
      </c>
      <c r="G21" s="8">
        <f t="shared" si="1"/>
        <v>528.75</v>
      </c>
      <c r="H21" s="8">
        <f t="shared" si="1"/>
        <v>0.37000000000000005</v>
      </c>
      <c r="I21" s="8">
        <f t="shared" si="1"/>
        <v>31.24</v>
      </c>
      <c r="J21" s="8">
        <f t="shared" si="1"/>
        <v>6.8000000000000005E-2</v>
      </c>
      <c r="K21" s="8">
        <f t="shared" si="1"/>
        <v>4.3149999999999995</v>
      </c>
      <c r="L21" s="8">
        <f t="shared" si="1"/>
        <v>154.05000000000001</v>
      </c>
      <c r="M21" s="8">
        <f t="shared" si="1"/>
        <v>363.15</v>
      </c>
      <c r="N21" s="8">
        <f t="shared" si="1"/>
        <v>109.10000000000001</v>
      </c>
      <c r="O21" s="8">
        <f t="shared" si="1"/>
        <v>5.0999999999999996</v>
      </c>
      <c r="P21" s="4"/>
      <c r="Q21" s="11"/>
      <c r="R21"/>
      <c r="S21"/>
      <c r="T21"/>
      <c r="U21"/>
    </row>
    <row r="22" spans="1:21" ht="15" x14ac:dyDescent="0.25">
      <c r="A22" s="62" t="s">
        <v>68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11"/>
      <c r="R22"/>
      <c r="S22"/>
      <c r="T22"/>
      <c r="U22"/>
    </row>
    <row r="23" spans="1:21" ht="15" x14ac:dyDescent="0.25">
      <c r="A23" s="27" t="s">
        <v>94</v>
      </c>
      <c r="B23" s="28" t="s">
        <v>146</v>
      </c>
      <c r="C23" s="29">
        <v>180</v>
      </c>
      <c r="D23" s="2">
        <v>2.7</v>
      </c>
      <c r="E23" s="2">
        <v>0.9</v>
      </c>
      <c r="F23" s="2">
        <v>37.799999999999997</v>
      </c>
      <c r="G23" s="2">
        <v>172.8</v>
      </c>
      <c r="H23" s="2">
        <v>7.1999999999999995E-2</v>
      </c>
      <c r="I23" s="2">
        <v>18</v>
      </c>
      <c r="J23" s="2">
        <v>0</v>
      </c>
      <c r="K23" s="2">
        <v>0.72</v>
      </c>
      <c r="L23" s="2">
        <v>14.4</v>
      </c>
      <c r="M23" s="2">
        <v>50.4</v>
      </c>
      <c r="N23" s="2">
        <v>75.599999999999994</v>
      </c>
      <c r="O23" s="2">
        <v>1.08</v>
      </c>
      <c r="Q23" s="11"/>
      <c r="R23"/>
      <c r="S23"/>
      <c r="T23"/>
      <c r="U23"/>
    </row>
    <row r="24" spans="1:21" ht="15" x14ac:dyDescent="0.25">
      <c r="A24" s="27" t="s">
        <v>147</v>
      </c>
      <c r="B24" s="27" t="s">
        <v>148</v>
      </c>
      <c r="C24" s="29">
        <v>200</v>
      </c>
      <c r="D24" s="8">
        <v>1.4</v>
      </c>
      <c r="E24" s="8">
        <v>0</v>
      </c>
      <c r="F24" s="8">
        <v>29</v>
      </c>
      <c r="G24" s="8">
        <v>122</v>
      </c>
      <c r="H24" s="8">
        <v>0</v>
      </c>
      <c r="I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8">
        <v>0.1</v>
      </c>
      <c r="P24" s="4"/>
      <c r="Q24" s="11"/>
      <c r="R24"/>
      <c r="S24"/>
      <c r="T24"/>
      <c r="U24"/>
    </row>
    <row r="25" spans="1:21" ht="15" x14ac:dyDescent="0.25">
      <c r="A25" s="63" t="s">
        <v>29</v>
      </c>
      <c r="B25" s="64"/>
      <c r="C25" s="8">
        <f t="shared" ref="C25:O25" si="2">SUM(C23:C24)</f>
        <v>380</v>
      </c>
      <c r="D25" s="8">
        <f t="shared" si="2"/>
        <v>4.0999999999999996</v>
      </c>
      <c r="E25" s="8">
        <f t="shared" si="2"/>
        <v>0.9</v>
      </c>
      <c r="F25" s="8">
        <f t="shared" si="2"/>
        <v>66.8</v>
      </c>
      <c r="G25" s="8">
        <f t="shared" si="2"/>
        <v>294.8</v>
      </c>
      <c r="H25" s="8">
        <f t="shared" si="2"/>
        <v>7.1999999999999995E-2</v>
      </c>
      <c r="I25" s="8">
        <f t="shared" si="2"/>
        <v>18</v>
      </c>
      <c r="J25" s="8">
        <f t="shared" si="2"/>
        <v>0</v>
      </c>
      <c r="K25" s="8">
        <f t="shared" si="2"/>
        <v>0.72</v>
      </c>
      <c r="L25" s="8">
        <f t="shared" si="2"/>
        <v>15.4</v>
      </c>
      <c r="M25" s="8">
        <f t="shared" si="2"/>
        <v>50.4</v>
      </c>
      <c r="N25" s="8">
        <f t="shared" si="2"/>
        <v>75.599999999999994</v>
      </c>
      <c r="O25" s="8">
        <f t="shared" si="2"/>
        <v>1.1800000000000002</v>
      </c>
      <c r="Q25" s="11"/>
      <c r="R25"/>
      <c r="S25"/>
      <c r="T25"/>
      <c r="U25"/>
    </row>
    <row r="26" spans="1:21" ht="15" x14ac:dyDescent="0.25">
      <c r="A26" s="55" t="s">
        <v>37</v>
      </c>
      <c r="B26" s="56"/>
      <c r="C26" s="45">
        <f t="shared" ref="C26:O26" si="3">C12+C21+C25</f>
        <v>1695</v>
      </c>
      <c r="D26" s="45">
        <f t="shared" si="3"/>
        <v>42.910000000000004</v>
      </c>
      <c r="E26" s="45">
        <f t="shared" si="3"/>
        <v>32.4</v>
      </c>
      <c r="F26" s="45">
        <f t="shared" si="3"/>
        <v>270.32</v>
      </c>
      <c r="G26" s="45">
        <f t="shared" si="3"/>
        <v>1551.2</v>
      </c>
      <c r="H26" s="45">
        <f t="shared" si="3"/>
        <v>0.63800000000000001</v>
      </c>
      <c r="I26" s="45">
        <f t="shared" si="3"/>
        <v>51.07</v>
      </c>
      <c r="J26" s="45">
        <f t="shared" si="3"/>
        <v>0.14000000000000001</v>
      </c>
      <c r="K26" s="45">
        <f t="shared" si="3"/>
        <v>8.11</v>
      </c>
      <c r="L26" s="45">
        <f t="shared" si="3"/>
        <v>463.89</v>
      </c>
      <c r="M26" s="45">
        <f t="shared" si="3"/>
        <v>726.31999999999994</v>
      </c>
      <c r="N26" s="45">
        <f t="shared" si="3"/>
        <v>243.58</v>
      </c>
      <c r="O26" s="45">
        <f t="shared" si="3"/>
        <v>10.145</v>
      </c>
      <c r="S26"/>
      <c r="T26"/>
      <c r="U26"/>
    </row>
    <row r="27" spans="1:21" x14ac:dyDescent="0.2">
      <c r="R27" s="31"/>
      <c r="S27" s="31"/>
      <c r="T27" s="31"/>
      <c r="U27" s="31"/>
    </row>
    <row r="28" spans="1:21" ht="15" x14ac:dyDescent="0.25">
      <c r="S28"/>
      <c r="T28"/>
      <c r="U28"/>
    </row>
    <row r="29" spans="1:21" ht="15" x14ac:dyDescent="0.25">
      <c r="P29" s="4"/>
      <c r="S29"/>
      <c r="T29"/>
      <c r="U29"/>
    </row>
    <row r="30" spans="1:21" x14ac:dyDescent="0.2">
      <c r="B30" s="1"/>
    </row>
    <row r="31" spans="1:21" x14ac:dyDescent="0.2">
      <c r="B31" s="1"/>
    </row>
  </sheetData>
  <mergeCells count="25"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  <mergeCell ref="A26:B26"/>
    <mergeCell ref="A12:B12"/>
    <mergeCell ref="A13:O13"/>
    <mergeCell ref="A21:B21"/>
    <mergeCell ref="A22:O22"/>
    <mergeCell ref="A25:B25"/>
    <mergeCell ref="A7:O7"/>
    <mergeCell ref="A4:A6"/>
    <mergeCell ref="B4:B6"/>
    <mergeCell ref="C4:C6"/>
    <mergeCell ref="D4:F4"/>
    <mergeCell ref="G4:G6"/>
    <mergeCell ref="H4:K4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view="pageBreakPreview" zoomScale="60" zoomScaleNormal="120" workbookViewId="0">
      <selection activeCell="A9" sqref="A9:O9"/>
    </sheetView>
  </sheetViews>
  <sheetFormatPr defaultRowHeight="12.75" x14ac:dyDescent="0.2"/>
  <cols>
    <col min="1" max="1" width="9.140625" style="1"/>
    <col min="2" max="2" width="24.140625" style="9" customWidth="1"/>
    <col min="3" max="6" width="7.7109375" style="1" customWidth="1"/>
    <col min="7" max="15" width="9.140625" style="1"/>
    <col min="16" max="16" width="5.5703125" style="1" customWidth="1"/>
    <col min="17" max="17" width="24.7109375" style="1" customWidth="1"/>
    <col min="18" max="19" width="9.140625" style="1"/>
    <col min="20" max="21" width="13.140625" style="1" customWidth="1"/>
    <col min="22" max="16384" width="9.140625" style="1"/>
  </cols>
  <sheetData>
    <row r="1" spans="1:21" x14ac:dyDescent="0.2">
      <c r="A1" s="34" t="s">
        <v>2</v>
      </c>
      <c r="B1" s="35"/>
      <c r="C1" s="36">
        <v>7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5" x14ac:dyDescent="0.25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">
      <c r="A3" s="36" t="s">
        <v>3</v>
      </c>
      <c r="B3" s="40"/>
      <c r="C3" s="37" t="s">
        <v>64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75" x14ac:dyDescent="0.25">
      <c r="A4" s="69" t="s">
        <v>36</v>
      </c>
      <c r="B4" s="69" t="s">
        <v>7</v>
      </c>
      <c r="C4" s="72" t="s">
        <v>8</v>
      </c>
      <c r="D4" s="78" t="s">
        <v>4</v>
      </c>
      <c r="E4" s="79"/>
      <c r="F4" s="80"/>
      <c r="G4" s="75" t="s">
        <v>48</v>
      </c>
      <c r="H4" s="65" t="s">
        <v>5</v>
      </c>
      <c r="I4" s="65"/>
      <c r="J4" s="65"/>
      <c r="K4" s="65"/>
      <c r="L4" s="65" t="s">
        <v>6</v>
      </c>
      <c r="M4" s="65"/>
      <c r="N4" s="65"/>
      <c r="O4" s="65"/>
      <c r="Q4" s="15" t="s">
        <v>2</v>
      </c>
      <c r="R4" s="16">
        <v>7</v>
      </c>
      <c r="S4" s="7"/>
      <c r="T4" s="6"/>
      <c r="U4" s="6"/>
    </row>
    <row r="5" spans="1:21" ht="15.75" customHeight="1" x14ac:dyDescent="0.25">
      <c r="A5" s="70"/>
      <c r="B5" s="70"/>
      <c r="C5" s="73"/>
      <c r="D5" s="57" t="s">
        <v>9</v>
      </c>
      <c r="E5" s="57" t="s">
        <v>10</v>
      </c>
      <c r="F5" s="57" t="s">
        <v>11</v>
      </c>
      <c r="G5" s="76"/>
      <c r="H5" s="57" t="s">
        <v>12</v>
      </c>
      <c r="I5" s="57" t="s">
        <v>13</v>
      </c>
      <c r="J5" s="57" t="s">
        <v>14</v>
      </c>
      <c r="K5" s="57" t="s">
        <v>15</v>
      </c>
      <c r="L5" s="57" t="s">
        <v>16</v>
      </c>
      <c r="M5" s="57" t="s">
        <v>17</v>
      </c>
      <c r="N5" s="57" t="s">
        <v>18</v>
      </c>
      <c r="O5" s="57" t="s">
        <v>19</v>
      </c>
      <c r="Q5" s="17"/>
      <c r="R5" s="6"/>
      <c r="S5" s="6"/>
      <c r="T5" s="6"/>
      <c r="U5" s="6"/>
    </row>
    <row r="6" spans="1:21" ht="15" x14ac:dyDescent="0.25">
      <c r="A6" s="71"/>
      <c r="B6" s="71"/>
      <c r="C6" s="74"/>
      <c r="D6" s="58"/>
      <c r="E6" s="58"/>
      <c r="F6" s="58"/>
      <c r="G6" s="77"/>
      <c r="H6" s="58"/>
      <c r="I6" s="58"/>
      <c r="J6" s="58"/>
      <c r="K6" s="58"/>
      <c r="L6" s="58"/>
      <c r="M6" s="58"/>
      <c r="N6" s="58"/>
      <c r="O6" s="58"/>
      <c r="Q6" s="17"/>
      <c r="R6" s="6"/>
      <c r="S6" s="6"/>
      <c r="T6" s="6"/>
      <c r="U6" s="6"/>
    </row>
    <row r="7" spans="1:21" ht="15.75" x14ac:dyDescent="0.25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12"/>
      <c r="Q7" s="18" t="s">
        <v>40</v>
      </c>
      <c r="R7" s="19"/>
      <c r="S7" s="19"/>
      <c r="T7" s="19"/>
      <c r="U7" s="6"/>
    </row>
    <row r="8" spans="1:21" ht="15.75" x14ac:dyDescent="0.25">
      <c r="A8" s="27" t="s">
        <v>81</v>
      </c>
      <c r="B8" s="28" t="s">
        <v>82</v>
      </c>
      <c r="C8" s="29">
        <v>220</v>
      </c>
      <c r="D8" s="8">
        <v>16.760000000000002</v>
      </c>
      <c r="E8" s="8">
        <v>16.66</v>
      </c>
      <c r="F8" s="8">
        <v>39.700000000000003</v>
      </c>
      <c r="G8" s="8">
        <v>376.1</v>
      </c>
      <c r="H8" s="26">
        <v>0.03</v>
      </c>
      <c r="I8" s="8">
        <v>1.36</v>
      </c>
      <c r="J8" s="8">
        <v>0.01</v>
      </c>
      <c r="K8" s="8">
        <v>5.66</v>
      </c>
      <c r="L8" s="8">
        <v>34.57</v>
      </c>
      <c r="M8" s="8">
        <v>139.33000000000001</v>
      </c>
      <c r="N8" s="8">
        <v>32.479999999999997</v>
      </c>
      <c r="O8" s="8">
        <v>1.36</v>
      </c>
      <c r="Q8" s="20"/>
      <c r="R8" s="19"/>
      <c r="S8" s="19"/>
      <c r="T8" s="19"/>
      <c r="U8" s="6"/>
    </row>
    <row r="9" spans="1:21" ht="15.75" x14ac:dyDescent="0.25">
      <c r="A9" s="27" t="s">
        <v>75</v>
      </c>
      <c r="B9" s="28" t="s">
        <v>85</v>
      </c>
      <c r="C9" s="29">
        <v>60</v>
      </c>
      <c r="D9" s="2">
        <v>0.66</v>
      </c>
      <c r="E9" s="2">
        <v>0.12</v>
      </c>
      <c r="F9" s="2">
        <v>2.2799999999999998</v>
      </c>
      <c r="G9" s="2">
        <v>14.4</v>
      </c>
      <c r="H9" s="2">
        <v>3.5999999999999997E-2</v>
      </c>
      <c r="I9" s="2">
        <v>15</v>
      </c>
      <c r="J9" s="2">
        <v>0</v>
      </c>
      <c r="K9" s="2">
        <v>0.42</v>
      </c>
      <c r="L9" s="2">
        <v>8.4</v>
      </c>
      <c r="M9" s="2">
        <v>15.6</v>
      </c>
      <c r="N9" s="2">
        <v>1.2</v>
      </c>
      <c r="O9" s="2">
        <v>0.54</v>
      </c>
      <c r="Q9" s="18" t="s">
        <v>65</v>
      </c>
      <c r="R9" s="19"/>
      <c r="S9" s="19"/>
      <c r="T9" s="19"/>
      <c r="U9" s="6"/>
    </row>
    <row r="10" spans="1:21" ht="15.75" x14ac:dyDescent="0.25">
      <c r="A10" s="8" t="s">
        <v>25</v>
      </c>
      <c r="B10" s="42" t="s">
        <v>26</v>
      </c>
      <c r="C10" s="43">
        <v>25</v>
      </c>
      <c r="D10" s="8">
        <v>1.9</v>
      </c>
      <c r="E10" s="8">
        <v>0.2</v>
      </c>
      <c r="F10" s="8">
        <v>12.3</v>
      </c>
      <c r="G10" s="8">
        <v>58.75</v>
      </c>
      <c r="H10" s="8">
        <v>0.03</v>
      </c>
      <c r="I10" s="8">
        <v>0</v>
      </c>
      <c r="J10" s="8">
        <v>0</v>
      </c>
      <c r="K10" s="8">
        <v>0.27500000000000002</v>
      </c>
      <c r="L10" s="8">
        <v>5</v>
      </c>
      <c r="M10" s="8">
        <v>16.25</v>
      </c>
      <c r="N10" s="8">
        <v>3.5</v>
      </c>
      <c r="O10" s="8">
        <v>0.27500000000000002</v>
      </c>
      <c r="Q10" s="21"/>
      <c r="R10" s="19"/>
      <c r="S10" s="19"/>
      <c r="T10" s="19"/>
      <c r="U10" s="6"/>
    </row>
    <row r="11" spans="1:21" ht="14.25" x14ac:dyDescent="0.2">
      <c r="A11" s="27" t="s">
        <v>77</v>
      </c>
      <c r="B11" s="28" t="s">
        <v>78</v>
      </c>
      <c r="C11" s="29">
        <v>200</v>
      </c>
      <c r="D11" s="2">
        <v>0.1</v>
      </c>
      <c r="E11" s="2">
        <v>0</v>
      </c>
      <c r="F11" s="2">
        <v>15</v>
      </c>
      <c r="G11" s="2">
        <v>60</v>
      </c>
      <c r="H11" s="2">
        <v>0</v>
      </c>
      <c r="I11" s="2">
        <v>0</v>
      </c>
      <c r="J11" s="2">
        <v>0</v>
      </c>
      <c r="K11" s="2">
        <v>0</v>
      </c>
      <c r="L11" s="2">
        <v>11</v>
      </c>
      <c r="M11" s="2">
        <v>3</v>
      </c>
      <c r="N11" s="2">
        <v>1</v>
      </c>
      <c r="O11" s="2">
        <v>0.3</v>
      </c>
      <c r="Q11" s="22"/>
      <c r="R11" s="23"/>
      <c r="S11" s="23"/>
      <c r="T11" s="23"/>
      <c r="U11" s="24"/>
    </row>
    <row r="12" spans="1:21" ht="14.25" x14ac:dyDescent="0.2">
      <c r="A12" s="53" t="s">
        <v>38</v>
      </c>
      <c r="B12" s="54"/>
      <c r="C12" s="8">
        <f t="shared" ref="C12:O12" si="0">SUM(C8:C11)</f>
        <v>505</v>
      </c>
      <c r="D12" s="8">
        <f t="shared" si="0"/>
        <v>19.420000000000002</v>
      </c>
      <c r="E12" s="8">
        <f t="shared" si="0"/>
        <v>16.98</v>
      </c>
      <c r="F12" s="8">
        <f t="shared" si="0"/>
        <v>69.28</v>
      </c>
      <c r="G12" s="8">
        <f t="shared" si="0"/>
        <v>509.25</v>
      </c>
      <c r="H12" s="8">
        <f t="shared" si="0"/>
        <v>9.6000000000000002E-2</v>
      </c>
      <c r="I12" s="8">
        <f t="shared" si="0"/>
        <v>16.36</v>
      </c>
      <c r="J12" s="8">
        <f t="shared" si="0"/>
        <v>0.01</v>
      </c>
      <c r="K12" s="8">
        <f t="shared" si="0"/>
        <v>6.3550000000000004</v>
      </c>
      <c r="L12" s="8">
        <f t="shared" si="0"/>
        <v>58.97</v>
      </c>
      <c r="M12" s="8">
        <f t="shared" si="0"/>
        <v>174.18</v>
      </c>
      <c r="N12" s="8">
        <f t="shared" si="0"/>
        <v>38.18</v>
      </c>
      <c r="O12" s="8">
        <f t="shared" si="0"/>
        <v>2.4750000000000001</v>
      </c>
      <c r="Q12" s="13" t="s">
        <v>41</v>
      </c>
      <c r="R12" s="25" t="s">
        <v>42</v>
      </c>
      <c r="S12" s="25" t="s">
        <v>43</v>
      </c>
      <c r="T12" s="25" t="s">
        <v>44</v>
      </c>
      <c r="U12" s="25" t="s">
        <v>45</v>
      </c>
    </row>
    <row r="13" spans="1:21" ht="15" x14ac:dyDescent="0.25">
      <c r="A13" s="59" t="s">
        <v>30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/>
      <c r="Q13" s="14" t="s">
        <v>46</v>
      </c>
      <c r="R13" s="30">
        <f>(D12*100)/77</f>
        <v>25.220779220779225</v>
      </c>
      <c r="S13" s="30">
        <f>(E12*100)/79</f>
        <v>21.49367088607595</v>
      </c>
      <c r="T13" s="30">
        <f>(F12*100)/335</f>
        <v>20.680597014925372</v>
      </c>
      <c r="U13" s="30">
        <f>(G12*100)/2350</f>
        <v>21.670212765957448</v>
      </c>
    </row>
    <row r="14" spans="1:21" ht="26.25" x14ac:dyDescent="0.25">
      <c r="A14" s="27" t="s">
        <v>96</v>
      </c>
      <c r="B14" s="28" t="s">
        <v>97</v>
      </c>
      <c r="C14" s="29">
        <v>250</v>
      </c>
      <c r="D14" s="2">
        <v>2.2999999999999998</v>
      </c>
      <c r="E14" s="2">
        <v>4.25</v>
      </c>
      <c r="F14" s="2">
        <v>15.13</v>
      </c>
      <c r="G14" s="2">
        <v>108</v>
      </c>
      <c r="H14" s="2">
        <v>0.2</v>
      </c>
      <c r="I14" s="2">
        <v>8.68</v>
      </c>
      <c r="J14" s="2">
        <v>0.6</v>
      </c>
      <c r="K14" s="2">
        <v>0.23</v>
      </c>
      <c r="L14" s="2">
        <v>19</v>
      </c>
      <c r="M14" s="2">
        <v>65.75</v>
      </c>
      <c r="N14" s="2">
        <v>25.5</v>
      </c>
      <c r="O14" s="2">
        <v>0.93</v>
      </c>
      <c r="Q14" s="14" t="s">
        <v>47</v>
      </c>
      <c r="R14" s="30">
        <f>(D21*100)/77</f>
        <v>38.54545454545454</v>
      </c>
      <c r="S14" s="30">
        <f>(E21*100)/79</f>
        <v>36.683544303797461</v>
      </c>
      <c r="T14" s="30">
        <f>(F21*100)/335</f>
        <v>32.710447761194025</v>
      </c>
      <c r="U14" s="30">
        <f>(G21*100)/2350</f>
        <v>34.853191489361706</v>
      </c>
    </row>
    <row r="15" spans="1:21" ht="15" x14ac:dyDescent="0.25">
      <c r="A15" s="27" t="s">
        <v>32</v>
      </c>
      <c r="B15" s="27" t="s">
        <v>151</v>
      </c>
      <c r="C15" s="43">
        <v>90</v>
      </c>
      <c r="D15" s="8">
        <v>16.02</v>
      </c>
      <c r="E15" s="8">
        <v>15.75</v>
      </c>
      <c r="F15" s="8">
        <v>12.87</v>
      </c>
      <c r="G15" s="8">
        <v>257.39999999999998</v>
      </c>
      <c r="H15" s="8">
        <v>8.1000000000000003E-2</v>
      </c>
      <c r="I15" s="8">
        <v>0</v>
      </c>
      <c r="J15" s="8">
        <v>3.5999999999999997E-2</v>
      </c>
      <c r="K15" s="8">
        <v>0.45</v>
      </c>
      <c r="L15" s="8">
        <v>35.1</v>
      </c>
      <c r="M15" s="8">
        <v>166.5</v>
      </c>
      <c r="N15" s="8">
        <v>23.4</v>
      </c>
      <c r="O15" s="8">
        <v>2.52</v>
      </c>
      <c r="Q15" s="14" t="s">
        <v>69</v>
      </c>
      <c r="R15" s="30">
        <f>(D25*100)/77</f>
        <v>4.2857142857142856</v>
      </c>
      <c r="S15" s="30">
        <f>(E25*100)/79</f>
        <v>4.3037974683544302</v>
      </c>
      <c r="T15" s="30">
        <f>(F25*100)/335</f>
        <v>23.104477611940297</v>
      </c>
      <c r="U15" s="30">
        <f>(G25*100)/2350</f>
        <v>16.851063829787233</v>
      </c>
    </row>
    <row r="16" spans="1:21" ht="15" x14ac:dyDescent="0.25">
      <c r="A16" s="27" t="s">
        <v>53</v>
      </c>
      <c r="B16" s="28" t="s">
        <v>55</v>
      </c>
      <c r="C16" s="29">
        <v>150</v>
      </c>
      <c r="D16" s="8">
        <v>6.63</v>
      </c>
      <c r="E16" s="8">
        <v>8.1199999999999992</v>
      </c>
      <c r="F16" s="8">
        <v>36.630000000000003</v>
      </c>
      <c r="G16" s="8">
        <v>246</v>
      </c>
      <c r="H16" s="8">
        <v>0.17</v>
      </c>
      <c r="I16" s="8">
        <v>0</v>
      </c>
      <c r="J16" s="8">
        <v>4.4999999999999998E-2</v>
      </c>
      <c r="K16" s="8">
        <v>0.255</v>
      </c>
      <c r="L16" s="8">
        <v>16.5</v>
      </c>
      <c r="M16" s="8">
        <v>133.5</v>
      </c>
      <c r="N16" s="8">
        <v>47.55</v>
      </c>
      <c r="O16" s="8">
        <v>1.56</v>
      </c>
      <c r="Q16" s="14" t="s">
        <v>70</v>
      </c>
      <c r="R16" s="30">
        <f>(D26*100)/77</f>
        <v>68.051948051948045</v>
      </c>
      <c r="S16" s="30">
        <f>(E26*100)/79</f>
        <v>62.48101265822784</v>
      </c>
      <c r="T16" s="30">
        <f>(F26*100)/335</f>
        <v>76.495522388059698</v>
      </c>
      <c r="U16" s="30">
        <f>(G26*100)/2350</f>
        <v>73.374468085106386</v>
      </c>
    </row>
    <row r="17" spans="1:21" x14ac:dyDescent="0.2">
      <c r="A17" s="27" t="s">
        <v>75</v>
      </c>
      <c r="B17" s="28" t="s">
        <v>76</v>
      </c>
      <c r="C17" s="29">
        <v>60</v>
      </c>
      <c r="D17" s="2">
        <v>0.48</v>
      </c>
      <c r="E17" s="2">
        <v>0.06</v>
      </c>
      <c r="F17" s="2">
        <v>1.5</v>
      </c>
      <c r="G17" s="2">
        <v>8.4</v>
      </c>
      <c r="H17" s="2">
        <v>1.7999999999999999E-2</v>
      </c>
      <c r="I17" s="2">
        <v>6</v>
      </c>
      <c r="J17" s="2">
        <v>0</v>
      </c>
      <c r="K17" s="2">
        <v>0.06</v>
      </c>
      <c r="L17" s="2">
        <v>13.8</v>
      </c>
      <c r="M17" s="2">
        <v>25.2</v>
      </c>
      <c r="N17" s="2">
        <v>8.4</v>
      </c>
      <c r="O17" s="2">
        <v>0.36</v>
      </c>
      <c r="P17" s="3"/>
      <c r="Q17" s="10"/>
    </row>
    <row r="18" spans="1:21" x14ac:dyDescent="0.2">
      <c r="A18" s="8" t="s">
        <v>25</v>
      </c>
      <c r="B18" s="42" t="s">
        <v>26</v>
      </c>
      <c r="C18" s="43">
        <v>25</v>
      </c>
      <c r="D18" s="8">
        <v>1.9</v>
      </c>
      <c r="E18" s="8">
        <v>0.2</v>
      </c>
      <c r="F18" s="8">
        <v>12.3</v>
      </c>
      <c r="G18" s="8">
        <v>58.75</v>
      </c>
      <c r="H18" s="8">
        <v>0.03</v>
      </c>
      <c r="I18" s="8">
        <v>0</v>
      </c>
      <c r="J18" s="8">
        <v>0</v>
      </c>
      <c r="K18" s="8">
        <v>0.27500000000000002</v>
      </c>
      <c r="L18" s="8">
        <v>5</v>
      </c>
      <c r="M18" s="8">
        <v>16.25</v>
      </c>
      <c r="N18" s="8">
        <v>3.5</v>
      </c>
      <c r="O18" s="8">
        <v>0.27500000000000002</v>
      </c>
      <c r="P18" s="4"/>
      <c r="Q18" s="10"/>
      <c r="R18" s="31"/>
    </row>
    <row r="19" spans="1:21" ht="15" customHeight="1" x14ac:dyDescent="0.25">
      <c r="A19" s="8" t="s">
        <v>27</v>
      </c>
      <c r="B19" s="42" t="s">
        <v>28</v>
      </c>
      <c r="C19" s="43">
        <v>25</v>
      </c>
      <c r="D19" s="8">
        <v>1.65</v>
      </c>
      <c r="E19" s="8">
        <v>0.3</v>
      </c>
      <c r="F19" s="8">
        <v>8.35</v>
      </c>
      <c r="G19" s="8">
        <v>43.5</v>
      </c>
      <c r="H19" s="8">
        <v>4.4999999999999998E-2</v>
      </c>
      <c r="I19" s="8">
        <v>0</v>
      </c>
      <c r="J19" s="8">
        <v>0</v>
      </c>
      <c r="K19" s="8">
        <v>0.35</v>
      </c>
      <c r="L19" s="8">
        <v>8.75</v>
      </c>
      <c r="M19" s="8">
        <v>39.5</v>
      </c>
      <c r="N19" s="8">
        <v>11.75</v>
      </c>
      <c r="O19" s="8">
        <v>0.97499999999999998</v>
      </c>
      <c r="P19" s="4"/>
      <c r="Q19" s="11"/>
      <c r="R19"/>
      <c r="S19"/>
      <c r="T19"/>
      <c r="U19"/>
    </row>
    <row r="20" spans="1:21" ht="15" x14ac:dyDescent="0.25">
      <c r="A20" s="27" t="s">
        <v>102</v>
      </c>
      <c r="B20" s="28" t="s">
        <v>103</v>
      </c>
      <c r="C20" s="48">
        <v>200</v>
      </c>
      <c r="D20" s="8">
        <v>0.7</v>
      </c>
      <c r="E20" s="8">
        <v>0.3</v>
      </c>
      <c r="F20" s="8">
        <v>22.8</v>
      </c>
      <c r="G20" s="8">
        <v>97</v>
      </c>
      <c r="H20" s="8">
        <v>0.01</v>
      </c>
      <c r="I20" s="8">
        <v>70</v>
      </c>
      <c r="J20" s="8">
        <v>0</v>
      </c>
      <c r="K20" s="8">
        <v>0</v>
      </c>
      <c r="L20" s="8">
        <v>12</v>
      </c>
      <c r="M20" s="8">
        <v>3</v>
      </c>
      <c r="N20" s="8">
        <v>3</v>
      </c>
      <c r="O20" s="8">
        <v>1.5</v>
      </c>
      <c r="P20" s="4"/>
      <c r="Q20" s="11"/>
      <c r="R20"/>
      <c r="S20"/>
      <c r="T20"/>
      <c r="U20"/>
    </row>
    <row r="21" spans="1:21" ht="15" x14ac:dyDescent="0.25">
      <c r="A21" s="53" t="s">
        <v>29</v>
      </c>
      <c r="B21" s="54"/>
      <c r="C21" s="8">
        <f t="shared" ref="C21:O21" si="1">SUM(C14:C20)</f>
        <v>800</v>
      </c>
      <c r="D21" s="8">
        <f t="shared" si="1"/>
        <v>29.679999999999996</v>
      </c>
      <c r="E21" s="8">
        <f t="shared" si="1"/>
        <v>28.979999999999997</v>
      </c>
      <c r="F21" s="8">
        <f t="shared" si="1"/>
        <v>109.57999999999998</v>
      </c>
      <c r="G21" s="8">
        <f t="shared" si="1"/>
        <v>819.05</v>
      </c>
      <c r="H21" s="8">
        <f t="shared" si="1"/>
        <v>0.55400000000000016</v>
      </c>
      <c r="I21" s="8">
        <f t="shared" si="1"/>
        <v>84.68</v>
      </c>
      <c r="J21" s="8">
        <f t="shared" si="1"/>
        <v>0.68100000000000005</v>
      </c>
      <c r="K21" s="8">
        <f t="shared" si="1"/>
        <v>1.62</v>
      </c>
      <c r="L21" s="8">
        <f t="shared" si="1"/>
        <v>110.14999999999999</v>
      </c>
      <c r="M21" s="8">
        <f t="shared" si="1"/>
        <v>449.7</v>
      </c>
      <c r="N21" s="8">
        <f t="shared" si="1"/>
        <v>123.1</v>
      </c>
      <c r="O21" s="8">
        <f t="shared" si="1"/>
        <v>8.120000000000001</v>
      </c>
      <c r="Q21" s="11"/>
      <c r="R21"/>
      <c r="S21"/>
      <c r="T21"/>
      <c r="U21"/>
    </row>
    <row r="22" spans="1:21" ht="15" x14ac:dyDescent="0.25">
      <c r="A22" s="62" t="s">
        <v>68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Q22" s="11"/>
      <c r="R22"/>
      <c r="S22"/>
      <c r="T22"/>
      <c r="U22"/>
    </row>
    <row r="23" spans="1:21" ht="15" x14ac:dyDescent="0.25">
      <c r="A23" s="27" t="s">
        <v>122</v>
      </c>
      <c r="B23" s="27" t="s">
        <v>123</v>
      </c>
      <c r="C23" s="29">
        <v>200</v>
      </c>
      <c r="D23" s="8">
        <v>0.5</v>
      </c>
      <c r="E23" s="8">
        <v>0.1</v>
      </c>
      <c r="F23" s="8">
        <v>0.1</v>
      </c>
      <c r="G23" s="8">
        <v>46</v>
      </c>
      <c r="H23" s="8">
        <v>0.01</v>
      </c>
      <c r="I23" s="8">
        <v>2</v>
      </c>
      <c r="J23" s="8">
        <v>0</v>
      </c>
      <c r="K23" s="8">
        <v>0</v>
      </c>
      <c r="L23" s="8">
        <v>7</v>
      </c>
      <c r="M23" s="8">
        <v>0</v>
      </c>
      <c r="N23" s="8">
        <v>0</v>
      </c>
      <c r="O23" s="8">
        <v>1.4</v>
      </c>
      <c r="Q23" s="11"/>
      <c r="R23"/>
      <c r="S23"/>
      <c r="T23"/>
      <c r="U23"/>
    </row>
    <row r="24" spans="1:21" ht="15" x14ac:dyDescent="0.25">
      <c r="A24" s="27" t="s">
        <v>152</v>
      </c>
      <c r="B24" s="28" t="s">
        <v>153</v>
      </c>
      <c r="C24" s="29">
        <v>100</v>
      </c>
      <c r="D24" s="8">
        <v>2.8</v>
      </c>
      <c r="E24" s="8">
        <v>3.3</v>
      </c>
      <c r="F24" s="8">
        <v>77.3</v>
      </c>
      <c r="G24" s="8">
        <v>350</v>
      </c>
      <c r="H24" s="8">
        <v>0.03</v>
      </c>
      <c r="I24" s="8">
        <v>0</v>
      </c>
      <c r="J24" s="8">
        <v>0</v>
      </c>
      <c r="K24" s="8">
        <v>0.7</v>
      </c>
      <c r="L24" s="8">
        <v>16</v>
      </c>
      <c r="M24" s="8">
        <v>36</v>
      </c>
      <c r="N24" s="8">
        <v>10</v>
      </c>
      <c r="O24" s="8">
        <v>1.5</v>
      </c>
      <c r="P24" s="4"/>
      <c r="Q24" s="11"/>
      <c r="R24"/>
      <c r="S24"/>
      <c r="T24"/>
      <c r="U24"/>
    </row>
    <row r="25" spans="1:21" ht="15" x14ac:dyDescent="0.25">
      <c r="A25" s="63" t="s">
        <v>29</v>
      </c>
      <c r="B25" s="64"/>
      <c r="C25" s="8">
        <f t="shared" ref="C25:O25" si="2">SUM(C23:C24)</f>
        <v>300</v>
      </c>
      <c r="D25" s="8">
        <f t="shared" si="2"/>
        <v>3.3</v>
      </c>
      <c r="E25" s="8">
        <f t="shared" si="2"/>
        <v>3.4</v>
      </c>
      <c r="F25" s="8">
        <f t="shared" si="2"/>
        <v>77.399999999999991</v>
      </c>
      <c r="G25" s="8">
        <f t="shared" si="2"/>
        <v>396</v>
      </c>
      <c r="H25" s="8">
        <f t="shared" si="2"/>
        <v>0.04</v>
      </c>
      <c r="I25" s="8">
        <f t="shared" si="2"/>
        <v>2</v>
      </c>
      <c r="J25" s="8">
        <f t="shared" si="2"/>
        <v>0</v>
      </c>
      <c r="K25" s="8">
        <f t="shared" si="2"/>
        <v>0.7</v>
      </c>
      <c r="L25" s="8">
        <f t="shared" si="2"/>
        <v>23</v>
      </c>
      <c r="M25" s="8">
        <f t="shared" si="2"/>
        <v>36</v>
      </c>
      <c r="N25" s="8">
        <f t="shared" si="2"/>
        <v>10</v>
      </c>
      <c r="O25" s="8">
        <f t="shared" si="2"/>
        <v>2.9</v>
      </c>
      <c r="Q25" s="11"/>
      <c r="R25"/>
      <c r="S25"/>
      <c r="T25"/>
      <c r="U25"/>
    </row>
    <row r="26" spans="1:21" ht="15" x14ac:dyDescent="0.25">
      <c r="A26" s="55" t="s">
        <v>37</v>
      </c>
      <c r="B26" s="56"/>
      <c r="C26" s="45">
        <f t="shared" ref="C26:O26" si="3">C12+C21+C25</f>
        <v>1605</v>
      </c>
      <c r="D26" s="45">
        <f t="shared" si="3"/>
        <v>52.399999999999991</v>
      </c>
      <c r="E26" s="45">
        <f t="shared" si="3"/>
        <v>49.359999999999992</v>
      </c>
      <c r="F26" s="45">
        <f t="shared" si="3"/>
        <v>256.26</v>
      </c>
      <c r="G26" s="45">
        <f t="shared" si="3"/>
        <v>1724.3</v>
      </c>
      <c r="H26" s="45">
        <f t="shared" si="3"/>
        <v>0.69000000000000017</v>
      </c>
      <c r="I26" s="45">
        <f t="shared" si="3"/>
        <v>103.04</v>
      </c>
      <c r="J26" s="45">
        <f t="shared" si="3"/>
        <v>0.69100000000000006</v>
      </c>
      <c r="K26" s="45">
        <f t="shared" si="3"/>
        <v>8.6750000000000007</v>
      </c>
      <c r="L26" s="45">
        <f t="shared" si="3"/>
        <v>192.12</v>
      </c>
      <c r="M26" s="45">
        <f t="shared" si="3"/>
        <v>659.88</v>
      </c>
      <c r="N26" s="45">
        <f t="shared" si="3"/>
        <v>171.28</v>
      </c>
      <c r="O26" s="45">
        <f t="shared" si="3"/>
        <v>13.495000000000001</v>
      </c>
      <c r="S26"/>
      <c r="T26"/>
      <c r="U26"/>
    </row>
    <row r="27" spans="1:21" x14ac:dyDescent="0.2">
      <c r="R27" s="31"/>
      <c r="S27" s="31"/>
      <c r="T27" s="31"/>
      <c r="U27" s="31"/>
    </row>
    <row r="28" spans="1:21" ht="15" x14ac:dyDescent="0.25">
      <c r="S28"/>
      <c r="T28"/>
      <c r="U28"/>
    </row>
    <row r="29" spans="1:21" ht="15" x14ac:dyDescent="0.25">
      <c r="P29" s="4"/>
      <c r="S29"/>
      <c r="T29"/>
      <c r="U29"/>
    </row>
  </sheetData>
  <mergeCells count="25"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  <mergeCell ref="A26:B26"/>
    <mergeCell ref="A12:B12"/>
    <mergeCell ref="A13:O13"/>
    <mergeCell ref="A21:B21"/>
    <mergeCell ref="A22:O22"/>
    <mergeCell ref="A25:B25"/>
    <mergeCell ref="A7:O7"/>
    <mergeCell ref="A4:A6"/>
    <mergeCell ref="B4:B6"/>
    <mergeCell ref="C4:C6"/>
    <mergeCell ref="D4:F4"/>
    <mergeCell ref="G4:G6"/>
    <mergeCell ref="H4:K4"/>
  </mergeCells>
  <pageMargins left="0.7" right="0.7" top="0.75" bottom="0.75" header="0.3" footer="0.3"/>
  <pageSetup paperSize="9" scale="89" orientation="landscape" r:id="rId1"/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view="pageBreakPreview" zoomScale="60" zoomScaleNormal="120" workbookViewId="0">
      <selection activeCell="A20" sqref="A20:O21"/>
    </sheetView>
  </sheetViews>
  <sheetFormatPr defaultRowHeight="12.75" x14ac:dyDescent="0.2"/>
  <cols>
    <col min="1" max="1" width="9.140625" style="1"/>
    <col min="2" max="2" width="23" style="9" customWidth="1"/>
    <col min="3" max="3" width="7.85546875" style="1" customWidth="1"/>
    <col min="4" max="6" width="8" style="1" customWidth="1"/>
    <col min="7" max="15" width="9.140625" style="1"/>
    <col min="16" max="16" width="5.7109375" style="1" customWidth="1"/>
    <col min="17" max="17" width="26.7109375" style="1" customWidth="1"/>
    <col min="18" max="19" width="9.140625" style="1"/>
    <col min="20" max="21" width="12.85546875" style="1" customWidth="1"/>
    <col min="22" max="16384" width="9.140625" style="1"/>
  </cols>
  <sheetData>
    <row r="1" spans="1:21" x14ac:dyDescent="0.2">
      <c r="A1" s="34" t="s">
        <v>2</v>
      </c>
      <c r="B1" s="35"/>
      <c r="C1" s="36">
        <v>8</v>
      </c>
      <c r="D1" s="37"/>
      <c r="E1" s="37"/>
      <c r="F1" s="37"/>
      <c r="G1" s="38"/>
      <c r="H1" s="38"/>
      <c r="I1" s="37"/>
      <c r="J1" s="26"/>
      <c r="K1" s="34"/>
      <c r="L1" s="34"/>
      <c r="M1" s="34"/>
      <c r="N1" s="34"/>
      <c r="O1" s="34"/>
      <c r="Q1" s="10"/>
    </row>
    <row r="2" spans="1:21" ht="13.5" x14ac:dyDescent="0.25">
      <c r="A2" s="36"/>
      <c r="B2" s="39"/>
      <c r="C2" s="37"/>
      <c r="D2" s="37"/>
      <c r="E2" s="37"/>
      <c r="F2" s="37"/>
      <c r="G2" s="38"/>
      <c r="H2" s="38"/>
      <c r="I2" s="38"/>
      <c r="J2" s="34"/>
      <c r="K2" s="34"/>
      <c r="L2" s="34"/>
      <c r="M2" s="34"/>
      <c r="N2" s="34"/>
      <c r="O2" s="34"/>
      <c r="Q2" s="10"/>
    </row>
    <row r="3" spans="1:21" x14ac:dyDescent="0.2">
      <c r="A3" s="36" t="s">
        <v>3</v>
      </c>
      <c r="B3" s="40"/>
      <c r="C3" s="37" t="s">
        <v>64</v>
      </c>
      <c r="D3" s="37"/>
      <c r="E3" s="41"/>
      <c r="F3" s="37"/>
      <c r="G3" s="41"/>
      <c r="H3" s="38"/>
      <c r="I3" s="38"/>
      <c r="J3" s="34"/>
      <c r="K3" s="34"/>
      <c r="L3" s="34"/>
      <c r="M3" s="34"/>
      <c r="N3" s="34"/>
      <c r="O3" s="34"/>
      <c r="Q3" s="10"/>
    </row>
    <row r="4" spans="1:21" ht="15.75" x14ac:dyDescent="0.25">
      <c r="A4" s="69" t="s">
        <v>36</v>
      </c>
      <c r="B4" s="69" t="s">
        <v>7</v>
      </c>
      <c r="C4" s="72" t="s">
        <v>8</v>
      </c>
      <c r="D4" s="78" t="s">
        <v>4</v>
      </c>
      <c r="E4" s="79"/>
      <c r="F4" s="80"/>
      <c r="G4" s="75" t="s">
        <v>48</v>
      </c>
      <c r="H4" s="65" t="s">
        <v>5</v>
      </c>
      <c r="I4" s="65"/>
      <c r="J4" s="65"/>
      <c r="K4" s="65"/>
      <c r="L4" s="65" t="s">
        <v>6</v>
      </c>
      <c r="M4" s="65"/>
      <c r="N4" s="65"/>
      <c r="O4" s="65"/>
      <c r="Q4" s="15" t="s">
        <v>2</v>
      </c>
      <c r="R4" s="16">
        <v>8</v>
      </c>
      <c r="S4" s="7"/>
      <c r="T4" s="6"/>
      <c r="U4" s="6"/>
    </row>
    <row r="5" spans="1:21" ht="15.75" customHeight="1" x14ac:dyDescent="0.25">
      <c r="A5" s="70"/>
      <c r="B5" s="70"/>
      <c r="C5" s="73"/>
      <c r="D5" s="57" t="s">
        <v>9</v>
      </c>
      <c r="E5" s="57" t="s">
        <v>10</v>
      </c>
      <c r="F5" s="57" t="s">
        <v>11</v>
      </c>
      <c r="G5" s="76"/>
      <c r="H5" s="57" t="s">
        <v>12</v>
      </c>
      <c r="I5" s="57" t="s">
        <v>13</v>
      </c>
      <c r="J5" s="57" t="s">
        <v>14</v>
      </c>
      <c r="K5" s="57" t="s">
        <v>15</v>
      </c>
      <c r="L5" s="57" t="s">
        <v>16</v>
      </c>
      <c r="M5" s="57" t="s">
        <v>17</v>
      </c>
      <c r="N5" s="57" t="s">
        <v>18</v>
      </c>
      <c r="O5" s="57" t="s">
        <v>19</v>
      </c>
      <c r="Q5" s="17"/>
      <c r="R5" s="6"/>
      <c r="S5" s="6"/>
      <c r="T5" s="6"/>
      <c r="U5" s="6"/>
    </row>
    <row r="6" spans="1:21" ht="15" x14ac:dyDescent="0.25">
      <c r="A6" s="71"/>
      <c r="B6" s="71"/>
      <c r="C6" s="74"/>
      <c r="D6" s="58"/>
      <c r="E6" s="58"/>
      <c r="F6" s="58"/>
      <c r="G6" s="77"/>
      <c r="H6" s="58"/>
      <c r="I6" s="58"/>
      <c r="J6" s="58"/>
      <c r="K6" s="58"/>
      <c r="L6" s="58"/>
      <c r="M6" s="58"/>
      <c r="N6" s="58"/>
      <c r="O6" s="58"/>
      <c r="Q6" s="17"/>
      <c r="R6" s="6"/>
      <c r="S6" s="6"/>
      <c r="T6" s="6"/>
      <c r="U6" s="6"/>
    </row>
    <row r="7" spans="1:21" ht="15.75" x14ac:dyDescent="0.25">
      <c r="A7" s="66" t="s">
        <v>20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12"/>
      <c r="Q7" s="18" t="s">
        <v>40</v>
      </c>
      <c r="R7" s="19"/>
      <c r="S7" s="19"/>
      <c r="T7" s="19"/>
      <c r="U7" s="6"/>
    </row>
    <row r="8" spans="1:21" ht="26.25" x14ac:dyDescent="0.25">
      <c r="A8" s="8" t="s">
        <v>154</v>
      </c>
      <c r="B8" s="42" t="s">
        <v>155</v>
      </c>
      <c r="C8" s="43">
        <v>240</v>
      </c>
      <c r="D8" s="51">
        <v>6.65</v>
      </c>
      <c r="E8" s="51">
        <v>10.34</v>
      </c>
      <c r="F8" s="51">
        <v>38.880000000000003</v>
      </c>
      <c r="G8" s="51">
        <v>275.27999999999997</v>
      </c>
      <c r="H8" s="51">
        <v>7.6799999999999993E-2</v>
      </c>
      <c r="I8" s="51">
        <v>1.85</v>
      </c>
      <c r="J8" s="51">
        <v>6.5000000000000002E-2</v>
      </c>
      <c r="K8" s="51">
        <v>0.216</v>
      </c>
      <c r="L8" s="51">
        <v>172.08</v>
      </c>
      <c r="M8" s="51">
        <v>182.16</v>
      </c>
      <c r="N8" s="51">
        <v>37.44</v>
      </c>
      <c r="O8" s="51">
        <v>0.53</v>
      </c>
      <c r="Q8" s="20"/>
      <c r="R8" s="19"/>
      <c r="S8" s="19"/>
      <c r="T8" s="19"/>
      <c r="U8" s="6"/>
    </row>
    <row r="9" spans="1:21" ht="15.75" x14ac:dyDescent="0.25">
      <c r="A9" s="27" t="s">
        <v>92</v>
      </c>
      <c r="B9" s="28" t="s">
        <v>93</v>
      </c>
      <c r="C9" s="29">
        <v>200</v>
      </c>
      <c r="D9" s="8">
        <v>3.6</v>
      </c>
      <c r="E9" s="8">
        <v>3.3</v>
      </c>
      <c r="F9" s="8">
        <v>25</v>
      </c>
      <c r="G9" s="8">
        <v>144</v>
      </c>
      <c r="H9" s="8">
        <v>0.04</v>
      </c>
      <c r="I9" s="8">
        <v>1.3</v>
      </c>
      <c r="J9" s="8">
        <v>0.02</v>
      </c>
      <c r="K9" s="8">
        <v>0</v>
      </c>
      <c r="L9" s="8">
        <v>124</v>
      </c>
      <c r="M9" s="8">
        <v>110</v>
      </c>
      <c r="N9" s="8">
        <v>27</v>
      </c>
      <c r="O9" s="8">
        <v>0.8</v>
      </c>
      <c r="Q9" s="18" t="s">
        <v>65</v>
      </c>
      <c r="R9" s="19"/>
      <c r="S9" s="19"/>
      <c r="T9" s="19"/>
      <c r="U9" s="6"/>
    </row>
    <row r="10" spans="1:21" ht="15.75" x14ac:dyDescent="0.25">
      <c r="A10" s="27" t="s">
        <v>66</v>
      </c>
      <c r="B10" s="28" t="s">
        <v>67</v>
      </c>
      <c r="C10" s="29">
        <v>20</v>
      </c>
      <c r="D10" s="8">
        <v>5.12</v>
      </c>
      <c r="E10" s="8">
        <v>5.2266700000000004</v>
      </c>
      <c r="F10" s="8">
        <v>0</v>
      </c>
      <c r="G10" s="8">
        <v>68.599999999999994</v>
      </c>
      <c r="H10" s="2">
        <v>6.0000000000000001E-3</v>
      </c>
      <c r="I10" s="8">
        <v>0.1333</v>
      </c>
      <c r="J10" s="8">
        <v>0.04</v>
      </c>
      <c r="K10" s="8">
        <v>0.1067</v>
      </c>
      <c r="L10" s="8">
        <v>180</v>
      </c>
      <c r="M10" s="8">
        <v>118</v>
      </c>
      <c r="N10" s="8">
        <v>10</v>
      </c>
      <c r="O10" s="8">
        <v>0.18667</v>
      </c>
      <c r="Q10" s="21"/>
      <c r="R10" s="19"/>
      <c r="S10" s="19"/>
      <c r="T10" s="19"/>
      <c r="U10" s="6"/>
    </row>
    <row r="11" spans="1:21" ht="14.25" x14ac:dyDescent="0.2">
      <c r="A11" s="27" t="s">
        <v>25</v>
      </c>
      <c r="B11" s="28" t="s">
        <v>26</v>
      </c>
      <c r="C11" s="29">
        <v>30</v>
      </c>
      <c r="D11" s="2">
        <v>2.2799999999999998</v>
      </c>
      <c r="E11" s="2">
        <v>0.24</v>
      </c>
      <c r="F11" s="2">
        <v>14.76</v>
      </c>
      <c r="G11" s="2">
        <v>70.5</v>
      </c>
      <c r="H11" s="2">
        <v>3.5999999999999997E-2</v>
      </c>
      <c r="I11" s="2">
        <v>0</v>
      </c>
      <c r="J11" s="2">
        <v>0</v>
      </c>
      <c r="K11" s="2">
        <v>0.33</v>
      </c>
      <c r="L11" s="2">
        <v>6</v>
      </c>
      <c r="M11" s="2">
        <v>19.5</v>
      </c>
      <c r="N11" s="2">
        <v>4.2</v>
      </c>
      <c r="O11" s="2">
        <v>0.33</v>
      </c>
      <c r="Q11" s="22"/>
      <c r="R11" s="23"/>
      <c r="S11" s="23"/>
      <c r="T11" s="23"/>
      <c r="U11" s="24"/>
    </row>
    <row r="12" spans="1:21" ht="14.25" x14ac:dyDescent="0.2">
      <c r="A12" s="8" t="s">
        <v>21</v>
      </c>
      <c r="B12" s="42" t="s">
        <v>39</v>
      </c>
      <c r="C12" s="43">
        <v>10</v>
      </c>
      <c r="D12" s="8">
        <v>0.05</v>
      </c>
      <c r="E12" s="8">
        <v>8.25</v>
      </c>
      <c r="F12" s="8">
        <v>0.08</v>
      </c>
      <c r="G12" s="8">
        <v>74.8</v>
      </c>
      <c r="H12" s="8">
        <v>0</v>
      </c>
      <c r="I12" s="8">
        <v>0</v>
      </c>
      <c r="J12" s="8">
        <v>5.8999999999999997E-2</v>
      </c>
      <c r="K12" s="8">
        <v>0.1</v>
      </c>
      <c r="L12" s="8">
        <v>1.2</v>
      </c>
      <c r="M12" s="8">
        <v>1.9</v>
      </c>
      <c r="N12" s="8">
        <v>0</v>
      </c>
      <c r="O12" s="8">
        <v>0.02</v>
      </c>
      <c r="Q12" s="13" t="s">
        <v>41</v>
      </c>
      <c r="R12" s="25" t="s">
        <v>42</v>
      </c>
      <c r="S12" s="25" t="s">
        <v>43</v>
      </c>
      <c r="T12" s="25" t="s">
        <v>44</v>
      </c>
      <c r="U12" s="25" t="s">
        <v>45</v>
      </c>
    </row>
    <row r="13" spans="1:21" ht="15" x14ac:dyDescent="0.25">
      <c r="A13" s="53" t="s">
        <v>38</v>
      </c>
      <c r="B13" s="54"/>
      <c r="C13" s="8">
        <f t="shared" ref="C13:O13" si="0">SUM(C8:C12)</f>
        <v>500</v>
      </c>
      <c r="D13" s="8">
        <f t="shared" si="0"/>
        <v>17.700000000000003</v>
      </c>
      <c r="E13" s="8">
        <f t="shared" si="0"/>
        <v>27.356669999999998</v>
      </c>
      <c r="F13" s="8">
        <f t="shared" si="0"/>
        <v>78.72</v>
      </c>
      <c r="G13" s="8">
        <f t="shared" si="0"/>
        <v>633.17999999999995</v>
      </c>
      <c r="H13" s="8">
        <f t="shared" si="0"/>
        <v>0.1588</v>
      </c>
      <c r="I13" s="8">
        <f t="shared" si="0"/>
        <v>3.2833000000000006</v>
      </c>
      <c r="J13" s="8">
        <f t="shared" si="0"/>
        <v>0.184</v>
      </c>
      <c r="K13" s="8">
        <f t="shared" si="0"/>
        <v>0.75270000000000004</v>
      </c>
      <c r="L13" s="8">
        <f t="shared" si="0"/>
        <v>483.28000000000003</v>
      </c>
      <c r="M13" s="8">
        <f t="shared" si="0"/>
        <v>431.55999999999995</v>
      </c>
      <c r="N13" s="8">
        <f t="shared" si="0"/>
        <v>78.64</v>
      </c>
      <c r="O13" s="8">
        <f t="shared" si="0"/>
        <v>1.8666700000000001</v>
      </c>
      <c r="Q13" s="14" t="s">
        <v>46</v>
      </c>
      <c r="R13" s="30">
        <f>(D13*100)/77</f>
        <v>22.987012987012989</v>
      </c>
      <c r="S13" s="30">
        <f>(E13*100)/79</f>
        <v>34.628696202531643</v>
      </c>
      <c r="T13" s="30">
        <f>(F13*100)/335</f>
        <v>23.498507462686568</v>
      </c>
      <c r="U13" s="30">
        <f>(G13*100)/2350</f>
        <v>26.943829787234041</v>
      </c>
    </row>
    <row r="14" spans="1:21" ht="15" x14ac:dyDescent="0.25">
      <c r="A14" s="59" t="s">
        <v>30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14" t="s">
        <v>47</v>
      </c>
      <c r="R14" s="30">
        <f>(D23*100)/77</f>
        <v>28.893506493506489</v>
      </c>
      <c r="S14" s="30">
        <f>(E23*100)/79</f>
        <v>27.013924050632916</v>
      </c>
      <c r="T14" s="30">
        <f>(F23*100)/335</f>
        <v>21.780597014925373</v>
      </c>
      <c r="U14" s="30">
        <f>(G23*100)/2350</f>
        <v>24.506382978723405</v>
      </c>
    </row>
    <row r="15" spans="1:21" ht="26.25" x14ac:dyDescent="0.25">
      <c r="A15" s="27" t="s">
        <v>130</v>
      </c>
      <c r="B15" s="28" t="s">
        <v>131</v>
      </c>
      <c r="C15" s="29">
        <v>250</v>
      </c>
      <c r="D15" s="8">
        <v>2.375</v>
      </c>
      <c r="E15" s="8">
        <v>5.0750000000000002</v>
      </c>
      <c r="F15" s="8">
        <v>16.399999999999999</v>
      </c>
      <c r="G15" s="8">
        <v>120.75</v>
      </c>
      <c r="H15" s="2">
        <v>0.04</v>
      </c>
      <c r="I15" s="8">
        <v>0.95</v>
      </c>
      <c r="J15" s="8">
        <v>0</v>
      </c>
      <c r="K15" s="8">
        <v>2.5750000000000002</v>
      </c>
      <c r="L15" s="8">
        <v>9.75</v>
      </c>
      <c r="M15" s="8">
        <v>29.75</v>
      </c>
      <c r="N15" s="8">
        <v>9</v>
      </c>
      <c r="O15" s="8">
        <v>0.45</v>
      </c>
      <c r="Q15" s="14" t="s">
        <v>69</v>
      </c>
      <c r="R15" s="30">
        <f>(D27*100)/77</f>
        <v>19.870129870129869</v>
      </c>
      <c r="S15" s="30">
        <f>(E27*100)/79</f>
        <v>18.26582278481013</v>
      </c>
      <c r="T15" s="30">
        <f>(F27*100)/335</f>
        <v>11.053731343283582</v>
      </c>
      <c r="U15" s="30">
        <f>(G27*100)/2350</f>
        <v>14.425531914893616</v>
      </c>
    </row>
    <row r="16" spans="1:21" ht="15" x14ac:dyDescent="0.25">
      <c r="A16" s="27" t="s">
        <v>156</v>
      </c>
      <c r="B16" s="28" t="s">
        <v>157</v>
      </c>
      <c r="C16" s="29">
        <v>90</v>
      </c>
      <c r="D16" s="8">
        <v>10.199999999999999</v>
      </c>
      <c r="E16" s="8">
        <v>10.130000000000001</v>
      </c>
      <c r="F16" s="8">
        <v>3.0750000000000002</v>
      </c>
      <c r="G16" s="8">
        <v>144</v>
      </c>
      <c r="H16" s="8">
        <v>0.02</v>
      </c>
      <c r="I16" s="8">
        <v>1.7250000000000001</v>
      </c>
      <c r="J16" s="8">
        <v>0.02</v>
      </c>
      <c r="K16" s="8">
        <v>0.375</v>
      </c>
      <c r="L16" s="8">
        <v>25.5</v>
      </c>
      <c r="M16" s="8">
        <v>67.5</v>
      </c>
      <c r="N16" s="8">
        <v>12</v>
      </c>
      <c r="O16" s="8">
        <v>0.75</v>
      </c>
      <c r="Q16" s="14" t="s">
        <v>70</v>
      </c>
      <c r="R16" s="30">
        <f>(D28*100)/77</f>
        <v>71.750649350649354</v>
      </c>
      <c r="S16" s="30">
        <f>(E28*100)/79</f>
        <v>79.908443037974678</v>
      </c>
      <c r="T16" s="30">
        <f>(F28*100)/335</f>
        <v>56.332835820895525</v>
      </c>
      <c r="U16" s="30">
        <f>(G28*100)/2350</f>
        <v>65.875744680851071</v>
      </c>
    </row>
    <row r="17" spans="1:21" ht="15.75" customHeight="1" x14ac:dyDescent="0.2">
      <c r="A17" s="27" t="s">
        <v>100</v>
      </c>
      <c r="B17" s="46" t="s">
        <v>101</v>
      </c>
      <c r="C17" s="29">
        <v>150</v>
      </c>
      <c r="D17" s="8">
        <v>5.55</v>
      </c>
      <c r="E17" s="8">
        <v>5.4</v>
      </c>
      <c r="F17" s="8">
        <v>5.85</v>
      </c>
      <c r="G17" s="8">
        <v>94.5</v>
      </c>
      <c r="H17" s="8">
        <v>0.06</v>
      </c>
      <c r="I17" s="8">
        <v>25.5</v>
      </c>
      <c r="J17" s="8">
        <v>4.4999999999999998E-2</v>
      </c>
      <c r="K17" s="8">
        <v>1.05</v>
      </c>
      <c r="L17" s="8">
        <v>91.5</v>
      </c>
      <c r="M17" s="8">
        <v>82.5</v>
      </c>
      <c r="N17" s="8">
        <v>36</v>
      </c>
      <c r="O17" s="8">
        <v>1.5</v>
      </c>
      <c r="P17" s="3"/>
      <c r="Q17" s="10"/>
    </row>
    <row r="18" spans="1:21" x14ac:dyDescent="0.2">
      <c r="A18" s="27" t="s">
        <v>75</v>
      </c>
      <c r="B18" s="28" t="s">
        <v>85</v>
      </c>
      <c r="C18" s="29">
        <v>30</v>
      </c>
      <c r="D18" s="8">
        <v>3.3000000000000002E-2</v>
      </c>
      <c r="E18" s="8">
        <v>6.0000000000000001E-3</v>
      </c>
      <c r="F18" s="8">
        <v>1.1399999999999999</v>
      </c>
      <c r="G18" s="8">
        <v>7.2</v>
      </c>
      <c r="H18" s="2">
        <v>1.7999999999999999E-2</v>
      </c>
      <c r="I18" s="8">
        <v>7.5</v>
      </c>
      <c r="J18" s="8">
        <v>0</v>
      </c>
      <c r="K18" s="8">
        <v>0.21</v>
      </c>
      <c r="L18" s="8">
        <v>4.2</v>
      </c>
      <c r="M18" s="8">
        <v>7.8</v>
      </c>
      <c r="N18" s="8">
        <v>6</v>
      </c>
      <c r="O18" s="8">
        <v>0.27</v>
      </c>
      <c r="P18" s="4"/>
      <c r="Q18" s="10"/>
      <c r="R18" s="31"/>
    </row>
    <row r="19" spans="1:21" ht="15" x14ac:dyDescent="0.25">
      <c r="A19" s="27" t="s">
        <v>75</v>
      </c>
      <c r="B19" s="28" t="s">
        <v>98</v>
      </c>
      <c r="C19" s="29">
        <v>30</v>
      </c>
      <c r="D19" s="8">
        <v>0.24</v>
      </c>
      <c r="E19" s="8">
        <v>0.03</v>
      </c>
      <c r="F19" s="8">
        <v>0.75</v>
      </c>
      <c r="G19" s="8">
        <v>4.2</v>
      </c>
      <c r="H19" s="2">
        <v>8.9999999999999993E-3</v>
      </c>
      <c r="I19" s="8">
        <v>3</v>
      </c>
      <c r="J19" s="8">
        <v>0</v>
      </c>
      <c r="K19" s="8">
        <v>0.03</v>
      </c>
      <c r="L19" s="8">
        <v>6.9</v>
      </c>
      <c r="M19" s="8">
        <v>12.6</v>
      </c>
      <c r="N19" s="8">
        <v>4.2</v>
      </c>
      <c r="O19" s="8">
        <v>0.18</v>
      </c>
      <c r="P19" s="4"/>
      <c r="Q19" s="11"/>
      <c r="R19"/>
      <c r="S19"/>
      <c r="T19"/>
      <c r="U19"/>
    </row>
    <row r="20" spans="1:21" ht="15" x14ac:dyDescent="0.25">
      <c r="A20" s="8" t="s">
        <v>25</v>
      </c>
      <c r="B20" s="42" t="s">
        <v>26</v>
      </c>
      <c r="C20" s="43">
        <v>25</v>
      </c>
      <c r="D20" s="8">
        <v>1.9</v>
      </c>
      <c r="E20" s="8">
        <v>0.2</v>
      </c>
      <c r="F20" s="8">
        <v>12.3</v>
      </c>
      <c r="G20" s="8">
        <v>58.75</v>
      </c>
      <c r="H20" s="8">
        <v>0.03</v>
      </c>
      <c r="I20" s="8">
        <v>0</v>
      </c>
      <c r="J20" s="8">
        <v>0</v>
      </c>
      <c r="K20" s="8">
        <v>0.27500000000000002</v>
      </c>
      <c r="L20" s="8">
        <v>5</v>
      </c>
      <c r="M20" s="8">
        <v>16.25</v>
      </c>
      <c r="N20" s="8">
        <v>3.5</v>
      </c>
      <c r="O20" s="8">
        <v>0.27500000000000002</v>
      </c>
      <c r="P20" s="4"/>
      <c r="Q20" s="11"/>
      <c r="R20"/>
      <c r="S20"/>
      <c r="T20"/>
      <c r="U20"/>
    </row>
    <row r="21" spans="1:21" ht="15" x14ac:dyDescent="0.25">
      <c r="A21" s="8" t="s">
        <v>27</v>
      </c>
      <c r="B21" s="42" t="s">
        <v>28</v>
      </c>
      <c r="C21" s="43">
        <v>25</v>
      </c>
      <c r="D21" s="8">
        <v>1.65</v>
      </c>
      <c r="E21" s="8">
        <v>0.3</v>
      </c>
      <c r="F21" s="8">
        <v>8.35</v>
      </c>
      <c r="G21" s="8">
        <v>43.5</v>
      </c>
      <c r="H21" s="8">
        <v>4.4999999999999998E-2</v>
      </c>
      <c r="I21" s="8">
        <v>0</v>
      </c>
      <c r="J21" s="8">
        <v>0</v>
      </c>
      <c r="K21" s="8">
        <v>0.35</v>
      </c>
      <c r="L21" s="8">
        <v>8.75</v>
      </c>
      <c r="M21" s="8">
        <v>39.5</v>
      </c>
      <c r="N21" s="8">
        <v>11.75</v>
      </c>
      <c r="O21" s="8">
        <v>0.97499999999999998</v>
      </c>
      <c r="P21" s="4"/>
      <c r="Q21" s="11"/>
      <c r="R21"/>
      <c r="S21"/>
      <c r="T21"/>
      <c r="U21"/>
    </row>
    <row r="22" spans="1:21" ht="26.25" x14ac:dyDescent="0.25">
      <c r="A22" s="27" t="s">
        <v>120</v>
      </c>
      <c r="B22" s="28" t="s">
        <v>121</v>
      </c>
      <c r="C22" s="29">
        <v>200</v>
      </c>
      <c r="D22" s="8">
        <v>0.3</v>
      </c>
      <c r="E22" s="8">
        <v>0.2</v>
      </c>
      <c r="F22" s="8">
        <v>25.1</v>
      </c>
      <c r="G22" s="8">
        <v>103</v>
      </c>
      <c r="H22" s="8">
        <v>0.01</v>
      </c>
      <c r="I22" s="8">
        <v>3.3</v>
      </c>
      <c r="J22" s="8">
        <v>0</v>
      </c>
      <c r="K22" s="8">
        <v>0.1</v>
      </c>
      <c r="L22" s="8">
        <v>11</v>
      </c>
      <c r="M22" s="8">
        <v>7</v>
      </c>
      <c r="N22" s="8">
        <v>5</v>
      </c>
      <c r="O22" s="8">
        <v>1.2</v>
      </c>
      <c r="Q22" s="11"/>
      <c r="R22"/>
      <c r="S22"/>
      <c r="T22"/>
      <c r="U22"/>
    </row>
    <row r="23" spans="1:21" ht="12.75" customHeight="1" x14ac:dyDescent="0.25">
      <c r="A23" s="53" t="s">
        <v>29</v>
      </c>
      <c r="B23" s="54"/>
      <c r="C23" s="8">
        <f t="shared" ref="C23:O23" si="1">SUM(C15:C22)</f>
        <v>800</v>
      </c>
      <c r="D23" s="8">
        <f t="shared" si="1"/>
        <v>22.247999999999998</v>
      </c>
      <c r="E23" s="8">
        <f t="shared" si="1"/>
        <v>21.341000000000005</v>
      </c>
      <c r="F23" s="8">
        <f t="shared" si="1"/>
        <v>72.965000000000003</v>
      </c>
      <c r="G23" s="8">
        <f t="shared" si="1"/>
        <v>575.9</v>
      </c>
      <c r="H23" s="8">
        <f t="shared" si="1"/>
        <v>0.23199999999999998</v>
      </c>
      <c r="I23" s="8">
        <f t="shared" si="1"/>
        <v>41.974999999999994</v>
      </c>
      <c r="J23" s="8">
        <f t="shared" si="1"/>
        <v>6.5000000000000002E-2</v>
      </c>
      <c r="K23" s="8">
        <f t="shared" si="1"/>
        <v>4.9649999999999999</v>
      </c>
      <c r="L23" s="8">
        <f t="shared" si="1"/>
        <v>162.6</v>
      </c>
      <c r="M23" s="8">
        <f t="shared" si="1"/>
        <v>262.89999999999998</v>
      </c>
      <c r="N23" s="8">
        <f t="shared" si="1"/>
        <v>87.45</v>
      </c>
      <c r="O23" s="8">
        <f t="shared" si="1"/>
        <v>5.6000000000000005</v>
      </c>
      <c r="Q23" s="11"/>
      <c r="R23"/>
      <c r="S23"/>
      <c r="T23"/>
      <c r="U23"/>
    </row>
    <row r="24" spans="1:21" ht="15" x14ac:dyDescent="0.25">
      <c r="A24" s="62" t="s">
        <v>68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Q24" s="11"/>
      <c r="R24"/>
      <c r="S24"/>
      <c r="T24"/>
      <c r="U24"/>
    </row>
    <row r="25" spans="1:21" ht="26.25" x14ac:dyDescent="0.25">
      <c r="A25" s="27" t="s">
        <v>108</v>
      </c>
      <c r="B25" s="28" t="s">
        <v>109</v>
      </c>
      <c r="C25" s="29">
        <v>100</v>
      </c>
      <c r="D25" s="8">
        <v>13.8</v>
      </c>
      <c r="E25" s="8">
        <v>13.13</v>
      </c>
      <c r="F25" s="8">
        <v>21.13</v>
      </c>
      <c r="G25" s="8">
        <v>258</v>
      </c>
      <c r="H25" s="8">
        <v>6.6600000000000006E-2</v>
      </c>
      <c r="I25" s="8">
        <v>0.2</v>
      </c>
      <c r="J25" s="8">
        <v>6.6000000000000003E-2</v>
      </c>
      <c r="K25" s="8">
        <v>0.46600000000000003</v>
      </c>
      <c r="L25" s="8">
        <v>152.666</v>
      </c>
      <c r="M25" s="8">
        <v>187.33</v>
      </c>
      <c r="N25" s="8">
        <v>22</v>
      </c>
      <c r="O25" s="8">
        <v>0.93</v>
      </c>
      <c r="Q25" s="11"/>
      <c r="R25"/>
      <c r="S25"/>
      <c r="T25"/>
      <c r="U25"/>
    </row>
    <row r="26" spans="1:21" ht="15" x14ac:dyDescent="0.25">
      <c r="A26" s="27" t="s">
        <v>51</v>
      </c>
      <c r="B26" s="28" t="s">
        <v>52</v>
      </c>
      <c r="C26" s="29">
        <v>200</v>
      </c>
      <c r="D26" s="8">
        <v>1.5</v>
      </c>
      <c r="E26" s="8">
        <v>1.3</v>
      </c>
      <c r="F26" s="8">
        <v>15.9</v>
      </c>
      <c r="G26" s="8">
        <v>81</v>
      </c>
      <c r="H26" s="8">
        <v>0.04</v>
      </c>
      <c r="I26" s="8">
        <v>1.3</v>
      </c>
      <c r="J26" s="8">
        <v>0.01</v>
      </c>
      <c r="K26" s="8">
        <v>0</v>
      </c>
      <c r="L26" s="8">
        <v>127</v>
      </c>
      <c r="M26" s="8">
        <v>93</v>
      </c>
      <c r="N26" s="8">
        <v>15</v>
      </c>
      <c r="O26" s="8">
        <v>0.4</v>
      </c>
      <c r="Q26" s="11"/>
      <c r="R26"/>
      <c r="S26"/>
      <c r="T26"/>
      <c r="U26"/>
    </row>
    <row r="27" spans="1:21" ht="15" x14ac:dyDescent="0.25">
      <c r="A27" s="63" t="s">
        <v>29</v>
      </c>
      <c r="B27" s="64"/>
      <c r="C27" s="8">
        <f t="shared" ref="C27:O27" si="2">SUM(C25:C26)</f>
        <v>300</v>
      </c>
      <c r="D27" s="8">
        <f t="shared" si="2"/>
        <v>15.3</v>
      </c>
      <c r="E27" s="8">
        <f t="shared" si="2"/>
        <v>14.430000000000001</v>
      </c>
      <c r="F27" s="8">
        <f t="shared" si="2"/>
        <v>37.03</v>
      </c>
      <c r="G27" s="8">
        <f t="shared" si="2"/>
        <v>339</v>
      </c>
      <c r="H27" s="8">
        <f t="shared" si="2"/>
        <v>0.1066</v>
      </c>
      <c r="I27" s="8">
        <f t="shared" si="2"/>
        <v>1.5</v>
      </c>
      <c r="J27" s="8">
        <f t="shared" si="2"/>
        <v>7.5999999999999998E-2</v>
      </c>
      <c r="K27" s="8">
        <f t="shared" si="2"/>
        <v>0.46600000000000003</v>
      </c>
      <c r="L27" s="8">
        <f t="shared" si="2"/>
        <v>279.666</v>
      </c>
      <c r="M27" s="8">
        <f t="shared" si="2"/>
        <v>280.33000000000004</v>
      </c>
      <c r="N27" s="8">
        <f t="shared" si="2"/>
        <v>37</v>
      </c>
      <c r="O27" s="8">
        <f t="shared" si="2"/>
        <v>1.33</v>
      </c>
      <c r="Q27" s="11"/>
      <c r="R27"/>
      <c r="S27"/>
      <c r="T27"/>
      <c r="U27"/>
    </row>
    <row r="28" spans="1:21" ht="15" x14ac:dyDescent="0.25">
      <c r="A28" s="55" t="s">
        <v>37</v>
      </c>
      <c r="B28" s="56"/>
      <c r="C28" s="45">
        <f t="shared" ref="C28:O28" si="3">C13+C23+C27</f>
        <v>1600</v>
      </c>
      <c r="D28" s="45">
        <f t="shared" si="3"/>
        <v>55.248000000000005</v>
      </c>
      <c r="E28" s="45">
        <f t="shared" si="3"/>
        <v>63.127670000000002</v>
      </c>
      <c r="F28" s="45">
        <f t="shared" si="3"/>
        <v>188.715</v>
      </c>
      <c r="G28" s="45">
        <f t="shared" si="3"/>
        <v>1548.08</v>
      </c>
      <c r="H28" s="45">
        <f t="shared" si="3"/>
        <v>0.49739999999999995</v>
      </c>
      <c r="I28" s="45">
        <f t="shared" si="3"/>
        <v>46.758299999999991</v>
      </c>
      <c r="J28" s="45">
        <f t="shared" si="3"/>
        <v>0.32500000000000001</v>
      </c>
      <c r="K28" s="45">
        <f t="shared" si="3"/>
        <v>6.1837</v>
      </c>
      <c r="L28" s="45">
        <f t="shared" si="3"/>
        <v>925.54600000000005</v>
      </c>
      <c r="M28" s="45">
        <f t="shared" si="3"/>
        <v>974.79</v>
      </c>
      <c r="N28" s="45">
        <f t="shared" si="3"/>
        <v>203.09</v>
      </c>
      <c r="O28" s="45">
        <f t="shared" si="3"/>
        <v>8.7966700000000007</v>
      </c>
      <c r="P28" s="4"/>
      <c r="Q28" s="11"/>
      <c r="R28"/>
      <c r="S28"/>
      <c r="T28"/>
      <c r="U28"/>
    </row>
    <row r="29" spans="1:21" ht="15" x14ac:dyDescent="0.25">
      <c r="Q29" s="11"/>
      <c r="R29"/>
      <c r="S29"/>
      <c r="T29"/>
      <c r="U29"/>
    </row>
    <row r="30" spans="1:21" ht="15" x14ac:dyDescent="0.25">
      <c r="S30"/>
      <c r="T30"/>
      <c r="U30"/>
    </row>
    <row r="31" spans="1:21" x14ac:dyDescent="0.2">
      <c r="B31" s="1"/>
      <c r="C31" s="31"/>
      <c r="D31" s="31"/>
      <c r="E31" s="31"/>
      <c r="F31" s="31"/>
    </row>
    <row r="32" spans="1:21" ht="15" x14ac:dyDescent="0.25">
      <c r="B32" s="1"/>
      <c r="D32"/>
      <c r="E32"/>
      <c r="F32"/>
    </row>
    <row r="33" spans="2:21" ht="15" x14ac:dyDescent="0.25">
      <c r="B33" s="1"/>
      <c r="P33" s="4"/>
      <c r="S33"/>
      <c r="T33"/>
      <c r="U33"/>
    </row>
  </sheetData>
  <mergeCells count="25">
    <mergeCell ref="L4:O4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  <mergeCell ref="A28:B28"/>
    <mergeCell ref="A13:B13"/>
    <mergeCell ref="A14:O14"/>
    <mergeCell ref="A23:B23"/>
    <mergeCell ref="A24:O24"/>
    <mergeCell ref="A27:B27"/>
    <mergeCell ref="A7:O7"/>
    <mergeCell ref="A4:A6"/>
    <mergeCell ref="B4:B6"/>
    <mergeCell ref="C4:C6"/>
    <mergeCell ref="D4:F4"/>
    <mergeCell ref="G4:G6"/>
    <mergeCell ref="H4:K4"/>
  </mergeCells>
  <pageMargins left="0.7" right="0.7" top="0.75" bottom="0.75" header="0.3" footer="0.3"/>
  <pageSetup paperSize="9" scale="89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титул</vt:lpstr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'день 1'!Область_печати</vt:lpstr>
      <vt:lpstr>'день 2'!Область_печати</vt:lpstr>
      <vt:lpstr>'день 3'!Область_печати</vt:lpstr>
      <vt:lpstr>'день 4'!Область_печати</vt:lpstr>
      <vt:lpstr>'день 5'!Область_печати</vt:lpstr>
      <vt:lpstr>'день 6'!Область_печати</vt:lpstr>
      <vt:lpstr>'день 7'!Область_печати</vt:lpstr>
      <vt:lpstr>'день 8'!Область_печати</vt:lpstr>
      <vt:lpstr>'день 9'!Область_печати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Pc</cp:lastModifiedBy>
  <cp:lastPrinted>2022-08-29T07:33:31Z</cp:lastPrinted>
  <dcterms:created xsi:type="dcterms:W3CDTF">2021-04-02T17:51:57Z</dcterms:created>
  <dcterms:modified xsi:type="dcterms:W3CDTF">2022-09-01T09:23:18Z</dcterms:modified>
</cp:coreProperties>
</file>